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05" windowWidth="18195" windowHeight="10920"/>
  </bookViews>
  <sheets>
    <sheet name="アンケート" sheetId="1" r:id="rId1"/>
    <sheet name="集計" sheetId="2" r:id="rId2"/>
    <sheet name="分析" sheetId="3" r:id="rId3"/>
  </sheets>
  <definedNames>
    <definedName name="集計結果">集計!$A:$H</definedName>
  </definedNames>
  <calcPr calcId="125725"/>
</workbook>
</file>

<file path=xl/calcChain.xml><?xml version="1.0" encoding="utf-8"?>
<calcChain xmlns="http://schemas.openxmlformats.org/spreadsheetml/2006/main">
  <c r="F36" i="3"/>
  <c r="E36"/>
  <c r="D36"/>
  <c r="C36"/>
  <c r="B36"/>
  <c r="F35"/>
  <c r="F37" s="1"/>
  <c r="E35"/>
  <c r="E37" s="1"/>
  <c r="D35"/>
  <c r="D37" s="1"/>
  <c r="C35"/>
  <c r="C37" s="1"/>
  <c r="B35"/>
  <c r="B37" s="1"/>
  <c r="F30"/>
  <c r="E30"/>
  <c r="D30"/>
  <c r="C30"/>
  <c r="B30"/>
  <c r="F29"/>
  <c r="F31" s="1"/>
  <c r="E29"/>
  <c r="E31" s="1"/>
  <c r="D29"/>
  <c r="D31" s="1"/>
  <c r="C29"/>
  <c r="C31" s="1"/>
  <c r="B29"/>
  <c r="B31" s="1"/>
  <c r="F24"/>
  <c r="E24"/>
  <c r="D24"/>
  <c r="C24"/>
  <c r="B24"/>
  <c r="F23"/>
  <c r="F25" s="1"/>
  <c r="E23"/>
  <c r="E25" s="1"/>
  <c r="D23"/>
  <c r="D25" s="1"/>
  <c r="C23"/>
  <c r="C25" s="1"/>
  <c r="B23"/>
  <c r="B25" s="1"/>
  <c r="F18"/>
  <c r="F17"/>
  <c r="F16"/>
  <c r="F15"/>
  <c r="E18"/>
  <c r="E17"/>
  <c r="E16"/>
  <c r="E15"/>
  <c r="D18"/>
  <c r="D17"/>
  <c r="D16"/>
  <c r="D15"/>
  <c r="C18"/>
  <c r="C17"/>
  <c r="C16"/>
  <c r="C15"/>
  <c r="B18"/>
  <c r="B17"/>
  <c r="B16"/>
  <c r="B15"/>
  <c r="F14"/>
  <c r="F19" s="1"/>
  <c r="E14"/>
  <c r="E19" s="1"/>
  <c r="D14"/>
  <c r="D19" s="1"/>
  <c r="C14"/>
  <c r="C19" s="1"/>
  <c r="B14"/>
  <c r="B19" s="1"/>
  <c r="F9"/>
  <c r="E9"/>
  <c r="D9"/>
  <c r="C9"/>
  <c r="B9"/>
  <c r="F8"/>
  <c r="F10" s="1"/>
  <c r="E8"/>
  <c r="E10" s="1"/>
  <c r="D8"/>
  <c r="D10" s="1"/>
  <c r="C8"/>
  <c r="C10" s="1"/>
  <c r="B8"/>
  <c r="B10" s="1"/>
  <c r="B4"/>
  <c r="B3"/>
</calcChain>
</file>

<file path=xl/sharedStrings.xml><?xml version="1.0" encoding="utf-8"?>
<sst xmlns="http://schemas.openxmlformats.org/spreadsheetml/2006/main" count="126" uniqueCount="73">
  <si>
    <t>インターネット利用状況アンケート</t>
    <rPh sb="7" eb="11">
      <t>リヨウジョウキョウ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</si>
  <si>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</si>
  <si>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</si>
  <si>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</si>
  <si>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</si>
  <si>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</si>
  <si>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Ｑ１．あなたの性別は？</t>
    <rPh sb="7" eb="9">
      <t>セイベツ</t>
    </rPh>
    <phoneticPr fontId="1"/>
  </si>
  <si>
    <t>Ｑ２．あなたの年齢は？</t>
    <rPh sb="7" eb="9">
      <t>ネンレイ</t>
    </rPh>
    <phoneticPr fontId="1"/>
  </si>
  <si>
    <t>Ｑ３．インターネットを、もっとも利用している環境は？</t>
    <rPh sb="16" eb="18">
      <t>リヨウ</t>
    </rPh>
    <rPh sb="22" eb="24">
      <t>カンキョウ</t>
    </rPh>
    <phoneticPr fontId="1"/>
  </si>
  <si>
    <t>Ｑ４．１日の平均利用時間は？</t>
    <rPh sb="4" eb="5">
      <t>ニチ</t>
    </rPh>
    <rPh sb="6" eb="12">
      <t>ヘイキンリヨウジカン</t>
    </rPh>
    <phoneticPr fontId="1"/>
  </si>
  <si>
    <t>Ｑ５．自分のブログをもっていますか？</t>
    <rPh sb="3" eb="5">
      <t>ジブン</t>
    </rPh>
    <phoneticPr fontId="1"/>
  </si>
  <si>
    <t>Ｑ６．ふだん読んでいるブログの数は？</t>
    <rPh sb="6" eb="7">
      <t>ヨ</t>
    </rPh>
    <rPh sb="15" eb="16">
      <t>カズ</t>
    </rPh>
    <phoneticPr fontId="1"/>
  </si>
  <si>
    <t>Ｑ７．ツイッターを利用していますか？</t>
    <rPh sb="9" eb="11">
      <t>リヨウ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</si>
  <si>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</si>
  <si>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</si>
  <si>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その他</t>
    <rPh sb="2" eb="3">
      <t>タ</t>
    </rPh>
    <phoneticPr fontId="1"/>
  </si>
  <si>
    <t>２０歳未満</t>
    <rPh sb="2" eb="3">
      <t>サイ</t>
    </rPh>
    <rPh sb="3" eb="5">
      <t>ミマン</t>
    </rPh>
    <phoneticPr fontId="1"/>
  </si>
  <si>
    <t>２０代</t>
    <rPh sb="2" eb="3">
      <t>ダイ</t>
    </rPh>
    <phoneticPr fontId="1"/>
  </si>
  <si>
    <t>３０代</t>
    <rPh sb="2" eb="3">
      <t>ダイ</t>
    </rPh>
    <phoneticPr fontId="1"/>
  </si>
  <si>
    <t>４０代</t>
    <rPh sb="2" eb="3">
      <t>ダイ</t>
    </rPh>
    <phoneticPr fontId="1"/>
  </si>
  <si>
    <t>５０歳以上</t>
    <rPh sb="2" eb="5">
      <t>サイイジョウ</t>
    </rPh>
    <phoneticPr fontId="1"/>
  </si>
  <si>
    <t>デスクトップPC</t>
    <phoneticPr fontId="1"/>
  </si>
  <si>
    <t>ノートPC</t>
    <phoneticPr fontId="1"/>
  </si>
  <si>
    <t>携帯電話</t>
    <rPh sb="0" eb="2">
      <t>ケイタイ</t>
    </rPh>
    <rPh sb="2" eb="4">
      <t>デンワ</t>
    </rPh>
    <phoneticPr fontId="1"/>
  </si>
  <si>
    <t>利用しない</t>
    <rPh sb="0" eb="2">
      <t>リヨウ</t>
    </rPh>
    <phoneticPr fontId="1"/>
  </si>
  <si>
    <t>３０分未満</t>
    <rPh sb="2" eb="3">
      <t>フン</t>
    </rPh>
    <rPh sb="3" eb="5">
      <t>ミマン</t>
    </rPh>
    <phoneticPr fontId="1"/>
  </si>
  <si>
    <t>３０分～１時間</t>
    <rPh sb="2" eb="3">
      <t>フン</t>
    </rPh>
    <rPh sb="5" eb="7">
      <t>ジカン</t>
    </rPh>
    <phoneticPr fontId="1"/>
  </si>
  <si>
    <t>１時間～２時間</t>
    <rPh sb="1" eb="3">
      <t>ジカン</t>
    </rPh>
    <rPh sb="5" eb="7">
      <t>ジカン</t>
    </rPh>
    <phoneticPr fontId="1"/>
  </si>
  <si>
    <t>２時間以上</t>
    <rPh sb="1" eb="3">
      <t>ジカン</t>
    </rPh>
    <rPh sb="3" eb="5">
      <t>イジョウ</t>
    </rPh>
    <phoneticPr fontId="1"/>
  </si>
  <si>
    <t>持っている</t>
    <rPh sb="0" eb="1">
      <t>モ</t>
    </rPh>
    <phoneticPr fontId="1"/>
  </si>
  <si>
    <t>持っていない</t>
    <rPh sb="0" eb="1">
      <t>モ</t>
    </rPh>
    <phoneticPr fontId="1"/>
  </si>
  <si>
    <t>１～３個</t>
    <rPh sb="3" eb="4">
      <t>コ</t>
    </rPh>
    <phoneticPr fontId="1"/>
  </si>
  <si>
    <t>４～６個</t>
    <rPh sb="3" eb="4">
      <t>コ</t>
    </rPh>
    <phoneticPr fontId="1"/>
  </si>
  <si>
    <t>７～１０個</t>
    <rPh sb="4" eb="5">
      <t>コ</t>
    </rPh>
    <phoneticPr fontId="1"/>
  </si>
  <si>
    <t>１０個以上</t>
    <rPh sb="2" eb="3">
      <t>コ</t>
    </rPh>
    <rPh sb="3" eb="5">
      <t>イジョウ</t>
    </rPh>
    <phoneticPr fontId="1"/>
  </si>
  <si>
    <t>読まない</t>
    <rPh sb="0" eb="1">
      <t>ヨ</t>
    </rPh>
    <phoneticPr fontId="1"/>
  </si>
  <si>
    <t>はい</t>
    <phoneticPr fontId="1"/>
  </si>
  <si>
    <t>いいえ</t>
    <phoneticPr fontId="1"/>
  </si>
  <si>
    <t>No</t>
    <phoneticPr fontId="1"/>
  </si>
  <si>
    <t>Ｑ１</t>
    <phoneticPr fontId="1"/>
  </si>
  <si>
    <t>Ｑ２</t>
    <phoneticPr fontId="1"/>
  </si>
  <si>
    <t>Ｑ３</t>
    <phoneticPr fontId="1"/>
  </si>
  <si>
    <t>Ｑ４</t>
    <phoneticPr fontId="1"/>
  </si>
  <si>
    <t>Ｑ５</t>
    <phoneticPr fontId="1"/>
  </si>
  <si>
    <t>Ｑ６</t>
  </si>
  <si>
    <t>Ｑ７</t>
  </si>
  <si>
    <t>１．回答者の男女数</t>
    <rPh sb="2" eb="5">
      <t>カイトウシャ</t>
    </rPh>
    <rPh sb="6" eb="8">
      <t>ダンジョ</t>
    </rPh>
    <rPh sb="8" eb="9">
      <t>スウ</t>
    </rPh>
    <phoneticPr fontId="1"/>
  </si>
  <si>
    <t>性別</t>
    <rPh sb="0" eb="2">
      <t>セイベツ</t>
    </rPh>
    <phoneticPr fontId="1"/>
  </si>
  <si>
    <t>数</t>
    <rPh sb="0" eb="1">
      <t>スウ</t>
    </rPh>
    <phoneticPr fontId="1"/>
  </si>
  <si>
    <t>２．男女別年齢層</t>
    <rPh sb="2" eb="5">
      <t>ダンジョベツ</t>
    </rPh>
    <rPh sb="5" eb="8">
      <t>ネンレイソウ</t>
    </rPh>
    <phoneticPr fontId="1"/>
  </si>
  <si>
    <t>20歳未満</t>
    <rPh sb="2" eb="5">
      <t>サイミマン</t>
    </rPh>
    <phoneticPr fontId="1"/>
  </si>
  <si>
    <t>20代</t>
    <rPh sb="2" eb="3">
      <t>ダイ</t>
    </rPh>
    <phoneticPr fontId="1"/>
  </si>
  <si>
    <t>30代</t>
    <rPh sb="2" eb="3">
      <t>ダイ</t>
    </rPh>
    <phoneticPr fontId="1"/>
  </si>
  <si>
    <t>40代</t>
    <rPh sb="2" eb="3">
      <t>ダイ</t>
    </rPh>
    <phoneticPr fontId="1"/>
  </si>
  <si>
    <t>50歳以上</t>
    <rPh sb="2" eb="3">
      <t>サイ</t>
    </rPh>
    <rPh sb="3" eb="5">
      <t>イジョウ</t>
    </rPh>
    <phoneticPr fontId="1"/>
  </si>
  <si>
    <t>３．年代別インターネット利用環境</t>
    <rPh sb="2" eb="5">
      <t>ネンダイベツ</t>
    </rPh>
    <rPh sb="12" eb="16">
      <t>リヨウカンキョウ</t>
    </rPh>
    <phoneticPr fontId="1"/>
  </si>
  <si>
    <t>ﾃﾞｽｸﾄｯﾌﾟ</t>
    <phoneticPr fontId="1"/>
  </si>
  <si>
    <t>ノート</t>
    <phoneticPr fontId="1"/>
  </si>
  <si>
    <t>携帯</t>
    <rPh sb="0" eb="2">
      <t>ケイタイ</t>
    </rPh>
    <phoneticPr fontId="1"/>
  </si>
  <si>
    <t>４．男女別インターネット利用時間</t>
    <rPh sb="2" eb="5">
      <t>ダンジョベツ</t>
    </rPh>
    <rPh sb="12" eb="16">
      <t>リヨウジカン</t>
    </rPh>
    <phoneticPr fontId="1"/>
  </si>
  <si>
    <t>30分未満</t>
    <rPh sb="2" eb="5">
      <t>フンミマン</t>
    </rPh>
    <phoneticPr fontId="1"/>
  </si>
  <si>
    <t>1～2時間</t>
    <rPh sb="3" eb="5">
      <t>ジカン</t>
    </rPh>
    <phoneticPr fontId="1"/>
  </si>
  <si>
    <t>30分～1時間</t>
    <rPh sb="2" eb="3">
      <t>フン</t>
    </rPh>
    <rPh sb="5" eb="7">
      <t>ジカン</t>
    </rPh>
    <phoneticPr fontId="1"/>
  </si>
  <si>
    <t>2時間以上</t>
    <rPh sb="1" eb="5">
      <t>ジカンイジョウ</t>
    </rPh>
    <phoneticPr fontId="1"/>
  </si>
  <si>
    <t>合計</t>
    <rPh sb="0" eb="2">
      <t>ゴウケイ</t>
    </rPh>
    <phoneticPr fontId="1"/>
  </si>
  <si>
    <t>５．インターネット利用時間ごとの、ブログ所持率</t>
    <rPh sb="9" eb="13">
      <t>リヨウジカン</t>
    </rPh>
    <rPh sb="20" eb="22">
      <t>ショジ</t>
    </rPh>
    <rPh sb="22" eb="23">
      <t>リツ</t>
    </rPh>
    <phoneticPr fontId="1"/>
  </si>
  <si>
    <t>所持率</t>
    <rPh sb="0" eb="3">
      <t>ショジリツ</t>
    </rPh>
    <phoneticPr fontId="1"/>
  </si>
  <si>
    <t>６．インターネット利用時間ごとの、ツイッター利用率</t>
    <rPh sb="9" eb="13">
      <t>リヨウジカン</t>
    </rPh>
    <rPh sb="22" eb="24">
      <t>リヨウ</t>
    </rPh>
    <rPh sb="24" eb="25">
      <t>リツ</t>
    </rPh>
    <phoneticPr fontId="1"/>
  </si>
  <si>
    <t>利用する</t>
    <rPh sb="0" eb="2">
      <t>リヨウ</t>
    </rPh>
    <phoneticPr fontId="1"/>
  </si>
  <si>
    <t>利用率</t>
    <rPh sb="0" eb="3">
      <t>リヨウリツ</t>
    </rPh>
    <phoneticPr fontId="1"/>
  </si>
  <si>
    <t>年代</t>
    <rPh sb="0" eb="2">
      <t>ネンダイ</t>
    </rPh>
    <phoneticPr fontId="1"/>
  </si>
  <si>
    <t>利用環境</t>
    <rPh sb="0" eb="4">
      <t>リヨウカンキョウ</t>
    </rPh>
    <phoneticPr fontId="1"/>
  </si>
  <si>
    <t>利用時間</t>
    <rPh sb="0" eb="4">
      <t>リヨウジカン</t>
    </rPh>
    <phoneticPr fontId="1"/>
  </si>
</sst>
</file>

<file path=xl/styles.xml><?xml version="1.0" encoding="utf-8"?>
<styleSheet xmlns="http://schemas.openxmlformats.org/spreadsheetml/2006/main">
  <fonts count="3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24"/>
      <color theme="1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0" borderId="0" xfId="0" applyFill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title>
      <c:tx>
        <c:rich>
          <a:bodyPr/>
          <a:lstStyle/>
          <a:p>
            <a:pPr>
              <a:defRPr sz="1400"/>
            </a:pPr>
            <a:r>
              <a:rPr lang="ja-JP" altLang="en-US" sz="1400"/>
              <a:t>インターネット利用環境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showCatName val="1"/>
            <c:showPercent val="1"/>
            <c:showLeaderLines val="1"/>
          </c:dLbls>
          <c:cat>
            <c:strRef>
              <c:f>分析!$B$13:$F$13</c:f>
              <c:strCache>
                <c:ptCount val="5"/>
                <c:pt idx="0">
                  <c:v>ﾃﾞｽｸﾄｯﾌﾟ</c:v>
                </c:pt>
                <c:pt idx="1">
                  <c:v>ノート</c:v>
                </c:pt>
                <c:pt idx="2">
                  <c:v>携帯</c:v>
                </c:pt>
                <c:pt idx="3">
                  <c:v>その他</c:v>
                </c:pt>
                <c:pt idx="4">
                  <c:v>利用しない</c:v>
                </c:pt>
              </c:strCache>
            </c:strRef>
          </c:cat>
          <c:val>
            <c:numRef>
              <c:f>分析!$B$19:$F$19</c:f>
              <c:numCache>
                <c:formatCode>General</c:formatCode>
                <c:ptCount val="5"/>
                <c:pt idx="0">
                  <c:v>20</c:v>
                </c:pt>
                <c:pt idx="1">
                  <c:v>20</c:v>
                </c:pt>
                <c:pt idx="2">
                  <c:v>15</c:v>
                </c:pt>
                <c:pt idx="3">
                  <c:v>24</c:v>
                </c:pt>
                <c:pt idx="4">
                  <c:v>21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title>
      <c:tx>
        <c:rich>
          <a:bodyPr/>
          <a:lstStyle/>
          <a:p>
            <a:pPr>
              <a:defRPr sz="1400"/>
            </a:pPr>
            <a:r>
              <a:rPr lang="ja-JP" altLang="en-US" sz="1400"/>
              <a:t>インターネット利用時間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showCatName val="1"/>
            <c:showPercent val="1"/>
            <c:showLeaderLines val="1"/>
          </c:dLbls>
          <c:cat>
            <c:strRef>
              <c:f>分析!$B$22:$F$22</c:f>
              <c:strCache>
                <c:ptCount val="5"/>
                <c:pt idx="0">
                  <c:v>30分未満</c:v>
                </c:pt>
                <c:pt idx="1">
                  <c:v>30分～1時間</c:v>
                </c:pt>
                <c:pt idx="2">
                  <c:v>1～2時間</c:v>
                </c:pt>
                <c:pt idx="3">
                  <c:v>2時間以上</c:v>
                </c:pt>
                <c:pt idx="4">
                  <c:v>利用しない</c:v>
                </c:pt>
              </c:strCache>
            </c:strRef>
          </c:cat>
          <c:val>
            <c:numRef>
              <c:f>分析!$B$25:$F$25</c:f>
              <c:numCache>
                <c:formatCode>General</c:formatCode>
                <c:ptCount val="5"/>
                <c:pt idx="0">
                  <c:v>20</c:v>
                </c:pt>
                <c:pt idx="1">
                  <c:v>18</c:v>
                </c:pt>
                <c:pt idx="2">
                  <c:v>17</c:v>
                </c:pt>
                <c:pt idx="3">
                  <c:v>20</c:v>
                </c:pt>
                <c:pt idx="4">
                  <c:v>25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409575</xdr:colOff>
      <xdr:row>3</xdr:row>
      <xdr:rowOff>0</xdr:rowOff>
    </xdr:from>
    <xdr:to>
      <xdr:col>11</xdr:col>
      <xdr:colOff>514350</xdr:colOff>
      <xdr:row>19</xdr:row>
      <xdr:rowOff>95250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400050</xdr:colOff>
      <xdr:row>20</xdr:row>
      <xdr:rowOff>57150</xdr:rowOff>
    </xdr:from>
    <xdr:to>
      <xdr:col>11</xdr:col>
      <xdr:colOff>504825</xdr:colOff>
      <xdr:row>36</xdr:row>
      <xdr:rowOff>152400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4"/>
  <sheetViews>
    <sheetView tabSelected="1" workbookViewId="0">
      <selection activeCell="E5" sqref="E5"/>
    </sheetView>
  </sheetViews>
  <sheetFormatPr defaultRowHeight="13.5"/>
  <cols>
    <col min="1" max="1" width="3.375" bestFit="1" customWidth="1"/>
    <col min="2" max="2" width="13.625" customWidth="1"/>
    <col min="3" max="3" width="3.375" bestFit="1" customWidth="1"/>
    <col min="4" max="4" width="13.625" customWidth="1"/>
    <col min="5" max="5" width="3.375" bestFit="1" customWidth="1"/>
    <col min="6" max="6" width="13.625" customWidth="1"/>
    <col min="7" max="7" width="3.375" bestFit="1" customWidth="1"/>
    <col min="8" max="8" width="13.625" customWidth="1"/>
    <col min="9" max="9" width="3.375" bestFit="1" customWidth="1"/>
    <col min="10" max="10" width="13.625" customWidth="1"/>
  </cols>
  <sheetData>
    <row r="1" spans="1:10" ht="28.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21" customHeight="1"/>
    <row r="3" spans="1:10" ht="21" customHeight="1"/>
    <row r="4" spans="1:10" ht="21" customHeight="1">
      <c r="A4" t="s">
        <v>6</v>
      </c>
    </row>
    <row r="5" spans="1:10" ht="21" customHeight="1">
      <c r="A5" t="s">
        <v>1</v>
      </c>
      <c r="B5" t="s">
        <v>13</v>
      </c>
      <c r="C5" t="s">
        <v>2</v>
      </c>
      <c r="D5" t="s">
        <v>14</v>
      </c>
    </row>
    <row r="6" spans="1:10" ht="21" customHeight="1"/>
    <row r="7" spans="1:10" ht="21" customHeight="1">
      <c r="A7" t="s">
        <v>7</v>
      </c>
    </row>
    <row r="8" spans="1:10" ht="21" customHeight="1">
      <c r="A8" t="s">
        <v>1</v>
      </c>
      <c r="B8" t="s">
        <v>16</v>
      </c>
      <c r="C8" t="s">
        <v>2</v>
      </c>
      <c r="D8" t="s">
        <v>17</v>
      </c>
      <c r="E8" t="s">
        <v>3</v>
      </c>
      <c r="F8" t="s">
        <v>18</v>
      </c>
      <c r="G8" t="s">
        <v>4</v>
      </c>
      <c r="H8" t="s">
        <v>19</v>
      </c>
      <c r="I8" t="s">
        <v>5</v>
      </c>
      <c r="J8" t="s">
        <v>20</v>
      </c>
    </row>
    <row r="9" spans="1:10" ht="21" customHeight="1"/>
    <row r="10" spans="1:10" ht="21" customHeight="1">
      <c r="A10" t="s">
        <v>8</v>
      </c>
    </row>
    <row r="11" spans="1:10" ht="21" customHeight="1">
      <c r="A11" t="s">
        <v>1</v>
      </c>
      <c r="B11" t="s">
        <v>21</v>
      </c>
      <c r="C11" t="s">
        <v>2</v>
      </c>
      <c r="D11" t="s">
        <v>22</v>
      </c>
      <c r="E11" t="s">
        <v>3</v>
      </c>
      <c r="F11" t="s">
        <v>23</v>
      </c>
      <c r="G11" t="s">
        <v>4</v>
      </c>
      <c r="H11" t="s">
        <v>15</v>
      </c>
      <c r="I11" t="s">
        <v>5</v>
      </c>
      <c r="J11" t="s">
        <v>24</v>
      </c>
    </row>
    <row r="12" spans="1:10" ht="21" customHeight="1"/>
    <row r="13" spans="1:10" ht="21" customHeight="1">
      <c r="A13" t="s">
        <v>9</v>
      </c>
    </row>
    <row r="14" spans="1:10" ht="21" customHeight="1">
      <c r="A14" t="s">
        <v>1</v>
      </c>
      <c r="B14" t="s">
        <v>25</v>
      </c>
      <c r="C14" t="s">
        <v>2</v>
      </c>
      <c r="D14" t="s">
        <v>26</v>
      </c>
      <c r="E14" t="s">
        <v>3</v>
      </c>
      <c r="F14" t="s">
        <v>27</v>
      </c>
      <c r="G14" t="s">
        <v>4</v>
      </c>
      <c r="H14" t="s">
        <v>28</v>
      </c>
      <c r="I14" t="s">
        <v>5</v>
      </c>
      <c r="J14" t="s">
        <v>24</v>
      </c>
    </row>
    <row r="15" spans="1:10" ht="21" customHeight="1"/>
    <row r="16" spans="1:10" ht="21" customHeight="1">
      <c r="A16" t="s">
        <v>10</v>
      </c>
    </row>
    <row r="17" spans="1:10" ht="21" customHeight="1">
      <c r="A17" t="s">
        <v>1</v>
      </c>
      <c r="B17" t="s">
        <v>29</v>
      </c>
      <c r="C17" t="s">
        <v>2</v>
      </c>
      <c r="D17" t="s">
        <v>30</v>
      </c>
    </row>
    <row r="18" spans="1:10" ht="21" customHeight="1"/>
    <row r="19" spans="1:10" ht="21" customHeight="1">
      <c r="A19" t="s">
        <v>11</v>
      </c>
    </row>
    <row r="20" spans="1:10" ht="21" customHeight="1">
      <c r="A20" t="s">
        <v>1</v>
      </c>
      <c r="B20" t="s">
        <v>31</v>
      </c>
      <c r="C20" t="s">
        <v>2</v>
      </c>
      <c r="D20" t="s">
        <v>32</v>
      </c>
      <c r="E20" t="s">
        <v>3</v>
      </c>
      <c r="F20" t="s">
        <v>33</v>
      </c>
      <c r="G20" t="s">
        <v>4</v>
      </c>
      <c r="H20" t="s">
        <v>34</v>
      </c>
      <c r="I20" t="s">
        <v>5</v>
      </c>
      <c r="J20" t="s">
        <v>35</v>
      </c>
    </row>
    <row r="21" spans="1:10" ht="21" customHeight="1"/>
    <row r="22" spans="1:10" ht="21" customHeight="1">
      <c r="A22" t="s">
        <v>12</v>
      </c>
    </row>
    <row r="23" spans="1:10" ht="21" customHeight="1">
      <c r="A23" t="s">
        <v>1</v>
      </c>
      <c r="B23" t="s">
        <v>36</v>
      </c>
      <c r="C23" t="s">
        <v>2</v>
      </c>
      <c r="D23" t="s">
        <v>37</v>
      </c>
    </row>
    <row r="24" spans="1:10" ht="21" customHeight="1"/>
  </sheetData>
  <mergeCells count="1">
    <mergeCell ref="A1:J1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0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3" sqref="B3"/>
    </sheetView>
  </sheetViews>
  <sheetFormatPr defaultColWidth="0" defaultRowHeight="13.5"/>
  <cols>
    <col min="1" max="8" width="9" customWidth="1"/>
    <col min="9" max="16384" width="9" hidden="1"/>
  </cols>
  <sheetData>
    <row r="1" spans="1:8">
      <c r="A1" t="s">
        <v>38</v>
      </c>
      <c r="B1" t="s">
        <v>39</v>
      </c>
      <c r="C1" t="s">
        <v>40</v>
      </c>
      <c r="D1" t="s">
        <v>41</v>
      </c>
      <c r="E1" t="s">
        <v>42</v>
      </c>
      <c r="F1" t="s">
        <v>43</v>
      </c>
      <c r="G1" t="s">
        <v>44</v>
      </c>
      <c r="H1" t="s">
        <v>45</v>
      </c>
    </row>
    <row r="2" spans="1:8">
      <c r="A2">
        <v>1</v>
      </c>
      <c r="B2">
        <v>2</v>
      </c>
      <c r="C2">
        <v>5</v>
      </c>
      <c r="D2">
        <v>3</v>
      </c>
      <c r="E2">
        <v>4</v>
      </c>
      <c r="F2">
        <v>2</v>
      </c>
      <c r="G2">
        <v>2</v>
      </c>
      <c r="H2">
        <v>1</v>
      </c>
    </row>
    <row r="3" spans="1:8">
      <c r="A3">
        <v>2</v>
      </c>
      <c r="B3">
        <v>1</v>
      </c>
      <c r="C3">
        <v>5</v>
      </c>
      <c r="D3">
        <v>4</v>
      </c>
      <c r="E3">
        <v>5</v>
      </c>
      <c r="F3">
        <v>1</v>
      </c>
      <c r="G3">
        <v>3</v>
      </c>
      <c r="H3">
        <v>2</v>
      </c>
    </row>
    <row r="4" spans="1:8">
      <c r="A4">
        <v>3</v>
      </c>
      <c r="B4">
        <v>1</v>
      </c>
      <c r="C4">
        <v>2</v>
      </c>
      <c r="D4">
        <v>2</v>
      </c>
      <c r="E4">
        <v>2</v>
      </c>
      <c r="F4">
        <v>1</v>
      </c>
      <c r="G4">
        <v>1</v>
      </c>
      <c r="H4">
        <v>2</v>
      </c>
    </row>
    <row r="5" spans="1:8">
      <c r="A5">
        <v>4</v>
      </c>
      <c r="B5">
        <v>1</v>
      </c>
      <c r="C5">
        <v>1</v>
      </c>
      <c r="D5">
        <v>3</v>
      </c>
      <c r="E5">
        <v>3</v>
      </c>
      <c r="F5">
        <v>2</v>
      </c>
      <c r="G5">
        <v>5</v>
      </c>
      <c r="H5">
        <v>1</v>
      </c>
    </row>
    <row r="6" spans="1:8">
      <c r="A6">
        <v>5</v>
      </c>
      <c r="B6">
        <v>1</v>
      </c>
      <c r="C6">
        <v>5</v>
      </c>
      <c r="D6">
        <v>1</v>
      </c>
      <c r="E6">
        <v>1</v>
      </c>
      <c r="F6">
        <v>1</v>
      </c>
      <c r="G6">
        <v>2</v>
      </c>
      <c r="H6">
        <v>2</v>
      </c>
    </row>
    <row r="7" spans="1:8">
      <c r="A7">
        <v>6</v>
      </c>
      <c r="B7">
        <v>2</v>
      </c>
      <c r="C7">
        <v>5</v>
      </c>
      <c r="D7">
        <v>2</v>
      </c>
      <c r="E7">
        <v>3</v>
      </c>
      <c r="F7">
        <v>2</v>
      </c>
      <c r="G7">
        <v>2</v>
      </c>
      <c r="H7">
        <v>2</v>
      </c>
    </row>
    <row r="8" spans="1:8">
      <c r="A8">
        <v>7</v>
      </c>
      <c r="B8">
        <v>1</v>
      </c>
      <c r="C8">
        <v>1</v>
      </c>
      <c r="D8">
        <v>4</v>
      </c>
      <c r="E8">
        <v>2</v>
      </c>
      <c r="F8">
        <v>2</v>
      </c>
      <c r="G8">
        <v>3</v>
      </c>
      <c r="H8">
        <v>2</v>
      </c>
    </row>
    <row r="9" spans="1:8">
      <c r="A9">
        <v>8</v>
      </c>
      <c r="B9">
        <v>2</v>
      </c>
      <c r="C9">
        <v>3</v>
      </c>
      <c r="D9">
        <v>5</v>
      </c>
      <c r="E9">
        <v>4</v>
      </c>
      <c r="F9">
        <v>2</v>
      </c>
      <c r="G9">
        <v>4</v>
      </c>
      <c r="H9">
        <v>2</v>
      </c>
    </row>
    <row r="10" spans="1:8">
      <c r="A10">
        <v>9</v>
      </c>
      <c r="B10">
        <v>2</v>
      </c>
      <c r="C10">
        <v>3</v>
      </c>
      <c r="D10">
        <v>5</v>
      </c>
      <c r="E10">
        <v>5</v>
      </c>
      <c r="F10">
        <v>1</v>
      </c>
      <c r="G10">
        <v>3</v>
      </c>
      <c r="H10">
        <v>1</v>
      </c>
    </row>
    <row r="11" spans="1:8">
      <c r="A11">
        <v>10</v>
      </c>
      <c r="B11">
        <v>1</v>
      </c>
      <c r="C11">
        <v>2</v>
      </c>
      <c r="D11">
        <v>3</v>
      </c>
      <c r="E11">
        <v>2</v>
      </c>
      <c r="F11">
        <v>2</v>
      </c>
      <c r="G11">
        <v>1</v>
      </c>
      <c r="H11">
        <v>2</v>
      </c>
    </row>
    <row r="12" spans="1:8">
      <c r="A12">
        <v>11</v>
      </c>
      <c r="B12">
        <v>1</v>
      </c>
      <c r="C12">
        <v>4</v>
      </c>
      <c r="D12">
        <v>2</v>
      </c>
      <c r="E12">
        <v>3</v>
      </c>
      <c r="F12">
        <v>2</v>
      </c>
      <c r="G12">
        <v>2</v>
      </c>
      <c r="H12">
        <v>2</v>
      </c>
    </row>
    <row r="13" spans="1:8">
      <c r="A13">
        <v>12</v>
      </c>
      <c r="B13">
        <v>1</v>
      </c>
      <c r="C13">
        <v>3</v>
      </c>
      <c r="D13">
        <v>2</v>
      </c>
      <c r="E13">
        <v>5</v>
      </c>
      <c r="F13">
        <v>1</v>
      </c>
      <c r="G13">
        <v>2</v>
      </c>
      <c r="H13">
        <v>1</v>
      </c>
    </row>
    <row r="14" spans="1:8">
      <c r="A14">
        <v>13</v>
      </c>
      <c r="B14">
        <v>1</v>
      </c>
      <c r="C14">
        <v>1</v>
      </c>
      <c r="D14">
        <v>4</v>
      </c>
      <c r="E14">
        <v>5</v>
      </c>
      <c r="F14">
        <v>2</v>
      </c>
      <c r="G14">
        <v>3</v>
      </c>
      <c r="H14">
        <v>2</v>
      </c>
    </row>
    <row r="15" spans="1:8">
      <c r="A15">
        <v>14</v>
      </c>
      <c r="B15">
        <v>2</v>
      </c>
      <c r="C15">
        <v>4</v>
      </c>
      <c r="D15">
        <v>1</v>
      </c>
      <c r="E15">
        <v>3</v>
      </c>
      <c r="F15">
        <v>1</v>
      </c>
      <c r="G15">
        <v>3</v>
      </c>
      <c r="H15">
        <v>1</v>
      </c>
    </row>
    <row r="16" spans="1:8">
      <c r="A16">
        <v>15</v>
      </c>
      <c r="B16">
        <v>1</v>
      </c>
      <c r="C16">
        <v>1</v>
      </c>
      <c r="D16">
        <v>4</v>
      </c>
      <c r="E16">
        <v>5</v>
      </c>
      <c r="F16">
        <v>2</v>
      </c>
      <c r="G16">
        <v>5</v>
      </c>
      <c r="H16">
        <v>2</v>
      </c>
    </row>
    <row r="17" spans="1:8">
      <c r="A17">
        <v>16</v>
      </c>
      <c r="B17">
        <v>1</v>
      </c>
      <c r="C17">
        <v>2</v>
      </c>
      <c r="D17">
        <v>1</v>
      </c>
      <c r="E17">
        <v>1</v>
      </c>
      <c r="F17">
        <v>1</v>
      </c>
      <c r="G17">
        <v>5</v>
      </c>
      <c r="H17">
        <v>1</v>
      </c>
    </row>
    <row r="18" spans="1:8">
      <c r="A18">
        <v>17</v>
      </c>
      <c r="B18">
        <v>1</v>
      </c>
      <c r="C18">
        <v>1</v>
      </c>
      <c r="D18">
        <v>1</v>
      </c>
      <c r="E18">
        <v>5</v>
      </c>
      <c r="F18">
        <v>2</v>
      </c>
      <c r="G18">
        <v>2</v>
      </c>
      <c r="H18">
        <v>2</v>
      </c>
    </row>
    <row r="19" spans="1:8">
      <c r="A19">
        <v>18</v>
      </c>
      <c r="B19">
        <v>2</v>
      </c>
      <c r="C19">
        <v>4</v>
      </c>
      <c r="D19">
        <v>4</v>
      </c>
      <c r="E19">
        <v>2</v>
      </c>
      <c r="F19">
        <v>2</v>
      </c>
      <c r="G19">
        <v>3</v>
      </c>
      <c r="H19">
        <v>1</v>
      </c>
    </row>
    <row r="20" spans="1:8">
      <c r="A20">
        <v>19</v>
      </c>
      <c r="B20">
        <v>1</v>
      </c>
      <c r="C20">
        <v>2</v>
      </c>
      <c r="D20">
        <v>3</v>
      </c>
      <c r="E20">
        <v>4</v>
      </c>
      <c r="F20">
        <v>1</v>
      </c>
      <c r="G20">
        <v>2</v>
      </c>
      <c r="H20">
        <v>2</v>
      </c>
    </row>
    <row r="21" spans="1:8">
      <c r="A21">
        <v>20</v>
      </c>
      <c r="B21">
        <v>2</v>
      </c>
      <c r="C21">
        <v>2</v>
      </c>
      <c r="D21">
        <v>5</v>
      </c>
      <c r="E21">
        <v>5</v>
      </c>
      <c r="F21">
        <v>2</v>
      </c>
      <c r="G21">
        <v>4</v>
      </c>
      <c r="H21">
        <v>1</v>
      </c>
    </row>
    <row r="22" spans="1:8">
      <c r="A22">
        <v>21</v>
      </c>
      <c r="B22">
        <v>2</v>
      </c>
      <c r="C22">
        <v>4</v>
      </c>
      <c r="D22">
        <v>1</v>
      </c>
      <c r="E22">
        <v>5</v>
      </c>
      <c r="F22">
        <v>1</v>
      </c>
      <c r="G22">
        <v>1</v>
      </c>
      <c r="H22">
        <v>2</v>
      </c>
    </row>
    <row r="23" spans="1:8">
      <c r="A23">
        <v>22</v>
      </c>
      <c r="B23">
        <v>2</v>
      </c>
      <c r="C23">
        <v>4</v>
      </c>
      <c r="D23">
        <v>1</v>
      </c>
      <c r="E23">
        <v>2</v>
      </c>
      <c r="F23">
        <v>1</v>
      </c>
      <c r="G23">
        <v>4</v>
      </c>
      <c r="H23">
        <v>1</v>
      </c>
    </row>
    <row r="24" spans="1:8">
      <c r="A24">
        <v>23</v>
      </c>
      <c r="B24">
        <v>1</v>
      </c>
      <c r="C24">
        <v>3</v>
      </c>
      <c r="D24">
        <v>4</v>
      </c>
      <c r="E24">
        <v>3</v>
      </c>
      <c r="F24">
        <v>2</v>
      </c>
      <c r="G24">
        <v>3</v>
      </c>
      <c r="H24">
        <v>1</v>
      </c>
    </row>
    <row r="25" spans="1:8">
      <c r="A25">
        <v>24</v>
      </c>
      <c r="B25">
        <v>1</v>
      </c>
      <c r="C25">
        <v>3</v>
      </c>
      <c r="D25">
        <v>5</v>
      </c>
      <c r="E25">
        <v>4</v>
      </c>
      <c r="F25">
        <v>2</v>
      </c>
      <c r="G25">
        <v>5</v>
      </c>
      <c r="H25">
        <v>1</v>
      </c>
    </row>
    <row r="26" spans="1:8">
      <c r="A26">
        <v>25</v>
      </c>
      <c r="B26">
        <v>2</v>
      </c>
      <c r="C26">
        <v>4</v>
      </c>
      <c r="D26">
        <v>5</v>
      </c>
      <c r="E26">
        <v>1</v>
      </c>
      <c r="F26">
        <v>1</v>
      </c>
      <c r="G26">
        <v>2</v>
      </c>
      <c r="H26">
        <v>1</v>
      </c>
    </row>
    <row r="27" spans="1:8">
      <c r="A27">
        <v>26</v>
      </c>
      <c r="B27">
        <v>2</v>
      </c>
      <c r="C27">
        <v>1</v>
      </c>
      <c r="D27">
        <v>1</v>
      </c>
      <c r="E27">
        <v>2</v>
      </c>
      <c r="F27">
        <v>1</v>
      </c>
      <c r="G27">
        <v>1</v>
      </c>
      <c r="H27">
        <v>2</v>
      </c>
    </row>
    <row r="28" spans="1:8">
      <c r="A28">
        <v>27</v>
      </c>
      <c r="B28">
        <v>2</v>
      </c>
      <c r="C28">
        <v>5</v>
      </c>
      <c r="D28">
        <v>1</v>
      </c>
      <c r="E28">
        <v>4</v>
      </c>
      <c r="F28">
        <v>1</v>
      </c>
      <c r="G28">
        <v>2</v>
      </c>
      <c r="H28">
        <v>1</v>
      </c>
    </row>
    <row r="29" spans="1:8">
      <c r="A29">
        <v>28</v>
      </c>
      <c r="B29">
        <v>2</v>
      </c>
      <c r="C29">
        <v>1</v>
      </c>
      <c r="D29">
        <v>5</v>
      </c>
      <c r="E29">
        <v>1</v>
      </c>
      <c r="F29">
        <v>1</v>
      </c>
      <c r="G29">
        <v>5</v>
      </c>
      <c r="H29">
        <v>2</v>
      </c>
    </row>
    <row r="30" spans="1:8">
      <c r="A30">
        <v>29</v>
      </c>
      <c r="B30">
        <v>1</v>
      </c>
      <c r="C30">
        <v>5</v>
      </c>
      <c r="D30">
        <v>3</v>
      </c>
      <c r="E30">
        <v>3</v>
      </c>
      <c r="F30">
        <v>1</v>
      </c>
      <c r="G30">
        <v>1</v>
      </c>
      <c r="H30">
        <v>1</v>
      </c>
    </row>
    <row r="31" spans="1:8">
      <c r="A31">
        <v>30</v>
      </c>
      <c r="B31">
        <v>1</v>
      </c>
      <c r="C31">
        <v>2</v>
      </c>
      <c r="D31">
        <v>4</v>
      </c>
      <c r="E31">
        <v>3</v>
      </c>
      <c r="F31">
        <v>1</v>
      </c>
      <c r="G31">
        <v>3</v>
      </c>
      <c r="H31">
        <v>2</v>
      </c>
    </row>
    <row r="32" spans="1:8">
      <c r="A32">
        <v>31</v>
      </c>
      <c r="B32">
        <v>1</v>
      </c>
      <c r="C32">
        <v>3</v>
      </c>
      <c r="D32">
        <v>4</v>
      </c>
      <c r="E32">
        <v>1</v>
      </c>
      <c r="F32">
        <v>1</v>
      </c>
      <c r="G32">
        <v>5</v>
      </c>
      <c r="H32">
        <v>2</v>
      </c>
    </row>
    <row r="33" spans="1:8">
      <c r="A33">
        <v>32</v>
      </c>
      <c r="B33">
        <v>1</v>
      </c>
      <c r="C33">
        <v>4</v>
      </c>
      <c r="D33">
        <v>4</v>
      </c>
      <c r="E33">
        <v>1</v>
      </c>
      <c r="F33">
        <v>1</v>
      </c>
      <c r="G33">
        <v>2</v>
      </c>
      <c r="H33">
        <v>1</v>
      </c>
    </row>
    <row r="34" spans="1:8">
      <c r="A34">
        <v>33</v>
      </c>
      <c r="B34">
        <v>1</v>
      </c>
      <c r="C34">
        <v>4</v>
      </c>
      <c r="D34">
        <v>5</v>
      </c>
      <c r="E34">
        <v>4</v>
      </c>
      <c r="F34">
        <v>2</v>
      </c>
      <c r="G34">
        <v>1</v>
      </c>
      <c r="H34">
        <v>1</v>
      </c>
    </row>
    <row r="35" spans="1:8">
      <c r="A35">
        <v>34</v>
      </c>
      <c r="B35">
        <v>2</v>
      </c>
      <c r="C35">
        <v>5</v>
      </c>
      <c r="D35">
        <v>2</v>
      </c>
      <c r="E35">
        <v>3</v>
      </c>
      <c r="F35">
        <v>2</v>
      </c>
      <c r="G35">
        <v>1</v>
      </c>
      <c r="H35">
        <v>1</v>
      </c>
    </row>
    <row r="36" spans="1:8">
      <c r="A36">
        <v>35</v>
      </c>
      <c r="B36">
        <v>1</v>
      </c>
      <c r="C36">
        <v>2</v>
      </c>
      <c r="D36">
        <v>4</v>
      </c>
      <c r="E36">
        <v>5</v>
      </c>
      <c r="F36">
        <v>1</v>
      </c>
      <c r="G36">
        <v>3</v>
      </c>
      <c r="H36">
        <v>1</v>
      </c>
    </row>
    <row r="37" spans="1:8">
      <c r="A37">
        <v>36</v>
      </c>
      <c r="B37">
        <v>2</v>
      </c>
      <c r="C37">
        <v>1</v>
      </c>
      <c r="D37">
        <v>3</v>
      </c>
      <c r="E37">
        <v>5</v>
      </c>
      <c r="F37">
        <v>1</v>
      </c>
      <c r="G37">
        <v>5</v>
      </c>
      <c r="H37">
        <v>1</v>
      </c>
    </row>
    <row r="38" spans="1:8">
      <c r="A38">
        <v>37</v>
      </c>
      <c r="B38">
        <v>2</v>
      </c>
      <c r="C38">
        <v>3</v>
      </c>
      <c r="D38">
        <v>3</v>
      </c>
      <c r="E38">
        <v>4</v>
      </c>
      <c r="F38">
        <v>2</v>
      </c>
      <c r="G38">
        <v>4</v>
      </c>
      <c r="H38">
        <v>2</v>
      </c>
    </row>
    <row r="39" spans="1:8">
      <c r="A39">
        <v>38</v>
      </c>
      <c r="B39">
        <v>1</v>
      </c>
      <c r="C39">
        <v>5</v>
      </c>
      <c r="D39">
        <v>3</v>
      </c>
      <c r="E39">
        <v>2</v>
      </c>
      <c r="F39">
        <v>2</v>
      </c>
      <c r="G39">
        <v>5</v>
      </c>
      <c r="H39">
        <v>2</v>
      </c>
    </row>
    <row r="40" spans="1:8">
      <c r="A40">
        <v>39</v>
      </c>
      <c r="B40">
        <v>1</v>
      </c>
      <c r="C40">
        <v>5</v>
      </c>
      <c r="D40">
        <v>2</v>
      </c>
      <c r="E40">
        <v>4</v>
      </c>
      <c r="F40">
        <v>1</v>
      </c>
      <c r="G40">
        <v>5</v>
      </c>
      <c r="H40">
        <v>2</v>
      </c>
    </row>
    <row r="41" spans="1:8">
      <c r="A41">
        <v>40</v>
      </c>
      <c r="B41">
        <v>1</v>
      </c>
      <c r="C41">
        <v>1</v>
      </c>
      <c r="D41">
        <v>1</v>
      </c>
      <c r="E41">
        <v>3</v>
      </c>
      <c r="F41">
        <v>2</v>
      </c>
      <c r="G41">
        <v>2</v>
      </c>
      <c r="H41">
        <v>2</v>
      </c>
    </row>
    <row r="42" spans="1:8">
      <c r="A42">
        <v>41</v>
      </c>
      <c r="B42">
        <v>1</v>
      </c>
      <c r="C42">
        <v>1</v>
      </c>
      <c r="D42">
        <v>2</v>
      </c>
      <c r="E42">
        <v>5</v>
      </c>
      <c r="F42">
        <v>1</v>
      </c>
      <c r="G42">
        <v>5</v>
      </c>
      <c r="H42">
        <v>2</v>
      </c>
    </row>
    <row r="43" spans="1:8">
      <c r="A43">
        <v>42</v>
      </c>
      <c r="B43">
        <v>1</v>
      </c>
      <c r="C43">
        <v>2</v>
      </c>
      <c r="D43">
        <v>5</v>
      </c>
      <c r="E43">
        <v>5</v>
      </c>
      <c r="F43">
        <v>1</v>
      </c>
      <c r="G43">
        <v>5</v>
      </c>
      <c r="H43">
        <v>2</v>
      </c>
    </row>
    <row r="44" spans="1:8">
      <c r="A44">
        <v>43</v>
      </c>
      <c r="B44">
        <v>1</v>
      </c>
      <c r="C44">
        <v>1</v>
      </c>
      <c r="D44">
        <v>3</v>
      </c>
      <c r="E44">
        <v>5</v>
      </c>
      <c r="F44">
        <v>2</v>
      </c>
      <c r="G44">
        <v>2</v>
      </c>
      <c r="H44">
        <v>2</v>
      </c>
    </row>
    <row r="45" spans="1:8">
      <c r="A45">
        <v>44</v>
      </c>
      <c r="B45">
        <v>1</v>
      </c>
      <c r="C45">
        <v>4</v>
      </c>
      <c r="D45">
        <v>2</v>
      </c>
      <c r="E45">
        <v>3</v>
      </c>
      <c r="F45">
        <v>1</v>
      </c>
      <c r="G45">
        <v>2</v>
      </c>
      <c r="H45">
        <v>2</v>
      </c>
    </row>
    <row r="46" spans="1:8">
      <c r="A46">
        <v>45</v>
      </c>
      <c r="B46">
        <v>2</v>
      </c>
      <c r="C46">
        <v>3</v>
      </c>
      <c r="D46">
        <v>4</v>
      </c>
      <c r="E46">
        <v>4</v>
      </c>
      <c r="F46">
        <v>2</v>
      </c>
      <c r="G46">
        <v>2</v>
      </c>
      <c r="H46">
        <v>1</v>
      </c>
    </row>
    <row r="47" spans="1:8">
      <c r="A47">
        <v>46</v>
      </c>
      <c r="B47">
        <v>2</v>
      </c>
      <c r="C47">
        <v>2</v>
      </c>
      <c r="D47">
        <v>3</v>
      </c>
      <c r="E47">
        <v>2</v>
      </c>
      <c r="F47">
        <v>2</v>
      </c>
      <c r="G47">
        <v>1</v>
      </c>
      <c r="H47">
        <v>1</v>
      </c>
    </row>
    <row r="48" spans="1:8">
      <c r="A48">
        <v>47</v>
      </c>
      <c r="B48">
        <v>1</v>
      </c>
      <c r="C48">
        <v>4</v>
      </c>
      <c r="D48">
        <v>3</v>
      </c>
      <c r="E48">
        <v>2</v>
      </c>
      <c r="F48">
        <v>1</v>
      </c>
      <c r="G48">
        <v>4</v>
      </c>
      <c r="H48">
        <v>2</v>
      </c>
    </row>
    <row r="49" spans="1:8">
      <c r="A49">
        <v>48</v>
      </c>
      <c r="B49">
        <v>1</v>
      </c>
      <c r="C49">
        <v>1</v>
      </c>
      <c r="D49">
        <v>3</v>
      </c>
      <c r="E49">
        <v>4</v>
      </c>
      <c r="F49">
        <v>1</v>
      </c>
      <c r="G49">
        <v>1</v>
      </c>
      <c r="H49">
        <v>2</v>
      </c>
    </row>
    <row r="50" spans="1:8">
      <c r="A50">
        <v>49</v>
      </c>
      <c r="B50">
        <v>2</v>
      </c>
      <c r="C50">
        <v>1</v>
      </c>
      <c r="D50">
        <v>3</v>
      </c>
      <c r="E50">
        <v>1</v>
      </c>
      <c r="F50">
        <v>1</v>
      </c>
      <c r="G50">
        <v>2</v>
      </c>
      <c r="H50">
        <v>2</v>
      </c>
    </row>
    <row r="51" spans="1:8">
      <c r="A51">
        <v>50</v>
      </c>
      <c r="B51">
        <v>2</v>
      </c>
      <c r="C51">
        <v>5</v>
      </c>
      <c r="D51">
        <v>5</v>
      </c>
      <c r="E51">
        <v>2</v>
      </c>
      <c r="F51">
        <v>2</v>
      </c>
      <c r="G51">
        <v>3</v>
      </c>
      <c r="H51">
        <v>2</v>
      </c>
    </row>
    <row r="52" spans="1:8">
      <c r="A52">
        <v>51</v>
      </c>
      <c r="B52">
        <v>1</v>
      </c>
      <c r="C52">
        <v>1</v>
      </c>
      <c r="D52">
        <v>3</v>
      </c>
      <c r="E52">
        <v>2</v>
      </c>
      <c r="F52">
        <v>1</v>
      </c>
      <c r="G52">
        <v>2</v>
      </c>
      <c r="H52">
        <v>2</v>
      </c>
    </row>
    <row r="53" spans="1:8">
      <c r="A53">
        <v>52</v>
      </c>
      <c r="B53">
        <v>2</v>
      </c>
      <c r="C53">
        <v>5</v>
      </c>
      <c r="D53">
        <v>5</v>
      </c>
      <c r="E53">
        <v>3</v>
      </c>
      <c r="F53">
        <v>1</v>
      </c>
      <c r="G53">
        <v>2</v>
      </c>
      <c r="H53">
        <v>1</v>
      </c>
    </row>
    <row r="54" spans="1:8">
      <c r="A54">
        <v>53</v>
      </c>
      <c r="B54">
        <v>1</v>
      </c>
      <c r="C54">
        <v>1</v>
      </c>
      <c r="D54">
        <v>4</v>
      </c>
      <c r="E54">
        <v>3</v>
      </c>
      <c r="F54">
        <v>2</v>
      </c>
      <c r="G54">
        <v>1</v>
      </c>
      <c r="H54">
        <v>1</v>
      </c>
    </row>
    <row r="55" spans="1:8">
      <c r="A55">
        <v>54</v>
      </c>
      <c r="B55">
        <v>2</v>
      </c>
      <c r="C55">
        <v>5</v>
      </c>
      <c r="D55">
        <v>4</v>
      </c>
      <c r="E55">
        <v>4</v>
      </c>
      <c r="F55">
        <v>2</v>
      </c>
      <c r="G55">
        <v>5</v>
      </c>
      <c r="H55">
        <v>1</v>
      </c>
    </row>
    <row r="56" spans="1:8">
      <c r="A56">
        <v>55</v>
      </c>
      <c r="B56">
        <v>2</v>
      </c>
      <c r="C56">
        <v>5</v>
      </c>
      <c r="D56">
        <v>5</v>
      </c>
      <c r="E56">
        <v>4</v>
      </c>
      <c r="F56">
        <v>1</v>
      </c>
      <c r="G56">
        <v>2</v>
      </c>
      <c r="H56">
        <v>2</v>
      </c>
    </row>
    <row r="57" spans="1:8">
      <c r="A57">
        <v>56</v>
      </c>
      <c r="B57">
        <v>2</v>
      </c>
      <c r="C57">
        <v>5</v>
      </c>
      <c r="D57">
        <v>5</v>
      </c>
      <c r="E57">
        <v>3</v>
      </c>
      <c r="F57">
        <v>2</v>
      </c>
      <c r="G57">
        <v>4</v>
      </c>
      <c r="H57">
        <v>2</v>
      </c>
    </row>
    <row r="58" spans="1:8">
      <c r="A58">
        <v>57</v>
      </c>
      <c r="B58">
        <v>1</v>
      </c>
      <c r="C58">
        <v>4</v>
      </c>
      <c r="D58">
        <v>1</v>
      </c>
      <c r="E58">
        <v>1</v>
      </c>
      <c r="F58">
        <v>2</v>
      </c>
      <c r="G58">
        <v>4</v>
      </c>
      <c r="H58">
        <v>1</v>
      </c>
    </row>
    <row r="59" spans="1:8">
      <c r="A59">
        <v>58</v>
      </c>
      <c r="B59">
        <v>2</v>
      </c>
      <c r="C59">
        <v>4</v>
      </c>
      <c r="D59">
        <v>5</v>
      </c>
      <c r="E59">
        <v>1</v>
      </c>
      <c r="F59">
        <v>1</v>
      </c>
      <c r="G59">
        <v>1</v>
      </c>
      <c r="H59">
        <v>1</v>
      </c>
    </row>
    <row r="60" spans="1:8">
      <c r="A60">
        <v>59</v>
      </c>
      <c r="B60">
        <v>2</v>
      </c>
      <c r="C60">
        <v>4</v>
      </c>
      <c r="D60">
        <v>2</v>
      </c>
      <c r="E60">
        <v>1</v>
      </c>
      <c r="F60">
        <v>1</v>
      </c>
      <c r="G60">
        <v>4</v>
      </c>
      <c r="H60">
        <v>1</v>
      </c>
    </row>
    <row r="61" spans="1:8">
      <c r="A61">
        <v>60</v>
      </c>
      <c r="B61">
        <v>1</v>
      </c>
      <c r="C61">
        <v>1</v>
      </c>
      <c r="D61">
        <v>4</v>
      </c>
      <c r="E61">
        <v>5</v>
      </c>
      <c r="F61">
        <v>1</v>
      </c>
      <c r="G61">
        <v>3</v>
      </c>
      <c r="H61">
        <v>1</v>
      </c>
    </row>
    <row r="62" spans="1:8">
      <c r="A62">
        <v>61</v>
      </c>
      <c r="B62">
        <v>1</v>
      </c>
      <c r="C62">
        <v>4</v>
      </c>
      <c r="D62">
        <v>5</v>
      </c>
      <c r="E62">
        <v>1</v>
      </c>
      <c r="F62">
        <v>2</v>
      </c>
      <c r="G62">
        <v>5</v>
      </c>
      <c r="H62">
        <v>1</v>
      </c>
    </row>
    <row r="63" spans="1:8">
      <c r="A63">
        <v>62</v>
      </c>
      <c r="B63">
        <v>1</v>
      </c>
      <c r="C63">
        <v>1</v>
      </c>
      <c r="D63">
        <v>1</v>
      </c>
      <c r="E63">
        <v>5</v>
      </c>
      <c r="F63">
        <v>2</v>
      </c>
      <c r="G63">
        <v>5</v>
      </c>
      <c r="H63">
        <v>2</v>
      </c>
    </row>
    <row r="64" spans="1:8">
      <c r="A64">
        <v>63</v>
      </c>
      <c r="B64">
        <v>2</v>
      </c>
      <c r="C64">
        <v>2</v>
      </c>
      <c r="D64">
        <v>4</v>
      </c>
      <c r="E64">
        <v>1</v>
      </c>
      <c r="F64">
        <v>1</v>
      </c>
      <c r="G64">
        <v>2</v>
      </c>
      <c r="H64">
        <v>1</v>
      </c>
    </row>
    <row r="65" spans="1:8">
      <c r="A65">
        <v>64</v>
      </c>
      <c r="B65">
        <v>1</v>
      </c>
      <c r="C65">
        <v>1</v>
      </c>
      <c r="D65">
        <v>4</v>
      </c>
      <c r="E65">
        <v>4</v>
      </c>
      <c r="F65">
        <v>1</v>
      </c>
      <c r="G65">
        <v>5</v>
      </c>
      <c r="H65">
        <v>1</v>
      </c>
    </row>
    <row r="66" spans="1:8">
      <c r="A66">
        <v>65</v>
      </c>
      <c r="B66">
        <v>2</v>
      </c>
      <c r="C66">
        <v>2</v>
      </c>
      <c r="D66">
        <v>2</v>
      </c>
      <c r="E66">
        <v>1</v>
      </c>
      <c r="F66">
        <v>2</v>
      </c>
      <c r="G66">
        <v>5</v>
      </c>
      <c r="H66">
        <v>2</v>
      </c>
    </row>
    <row r="67" spans="1:8">
      <c r="A67">
        <v>66</v>
      </c>
      <c r="B67">
        <v>2</v>
      </c>
      <c r="C67">
        <v>5</v>
      </c>
      <c r="D67">
        <v>5</v>
      </c>
      <c r="E67">
        <v>2</v>
      </c>
      <c r="F67">
        <v>2</v>
      </c>
      <c r="G67">
        <v>4</v>
      </c>
      <c r="H67">
        <v>1</v>
      </c>
    </row>
    <row r="68" spans="1:8">
      <c r="A68">
        <v>67</v>
      </c>
      <c r="B68">
        <v>2</v>
      </c>
      <c r="C68">
        <v>1</v>
      </c>
      <c r="D68">
        <v>4</v>
      </c>
      <c r="E68">
        <v>3</v>
      </c>
      <c r="F68">
        <v>1</v>
      </c>
      <c r="G68">
        <v>1</v>
      </c>
      <c r="H68">
        <v>1</v>
      </c>
    </row>
    <row r="69" spans="1:8">
      <c r="A69">
        <v>68</v>
      </c>
      <c r="B69">
        <v>2</v>
      </c>
      <c r="C69">
        <v>3</v>
      </c>
      <c r="D69">
        <v>5</v>
      </c>
      <c r="E69">
        <v>5</v>
      </c>
      <c r="F69">
        <v>1</v>
      </c>
      <c r="G69">
        <v>1</v>
      </c>
      <c r="H69">
        <v>2</v>
      </c>
    </row>
    <row r="70" spans="1:8">
      <c r="A70">
        <v>69</v>
      </c>
      <c r="B70">
        <v>2</v>
      </c>
      <c r="C70">
        <v>1</v>
      </c>
      <c r="D70">
        <v>1</v>
      </c>
      <c r="E70">
        <v>2</v>
      </c>
      <c r="F70">
        <v>1</v>
      </c>
      <c r="G70">
        <v>4</v>
      </c>
      <c r="H70">
        <v>1</v>
      </c>
    </row>
    <row r="71" spans="1:8">
      <c r="A71">
        <v>70</v>
      </c>
      <c r="B71">
        <v>2</v>
      </c>
      <c r="C71">
        <v>1</v>
      </c>
      <c r="D71">
        <v>2</v>
      </c>
      <c r="E71">
        <v>2</v>
      </c>
      <c r="F71">
        <v>1</v>
      </c>
      <c r="G71">
        <v>3</v>
      </c>
      <c r="H71">
        <v>1</v>
      </c>
    </row>
    <row r="72" spans="1:8">
      <c r="A72">
        <v>71</v>
      </c>
      <c r="B72">
        <v>1</v>
      </c>
      <c r="C72">
        <v>2</v>
      </c>
      <c r="D72">
        <v>3</v>
      </c>
      <c r="E72">
        <v>4</v>
      </c>
      <c r="F72">
        <v>2</v>
      </c>
      <c r="G72">
        <v>3</v>
      </c>
      <c r="H72">
        <v>1</v>
      </c>
    </row>
    <row r="73" spans="1:8">
      <c r="A73">
        <v>72</v>
      </c>
      <c r="B73">
        <v>1</v>
      </c>
      <c r="C73">
        <v>3</v>
      </c>
      <c r="D73">
        <v>2</v>
      </c>
      <c r="E73">
        <v>5</v>
      </c>
      <c r="F73">
        <v>1</v>
      </c>
      <c r="G73">
        <v>1</v>
      </c>
      <c r="H73">
        <v>1</v>
      </c>
    </row>
    <row r="74" spans="1:8">
      <c r="A74">
        <v>73</v>
      </c>
      <c r="B74">
        <v>2</v>
      </c>
      <c r="C74">
        <v>4</v>
      </c>
      <c r="D74">
        <v>5</v>
      </c>
      <c r="E74">
        <v>4</v>
      </c>
      <c r="F74">
        <v>1</v>
      </c>
      <c r="G74">
        <v>2</v>
      </c>
      <c r="H74">
        <v>1</v>
      </c>
    </row>
    <row r="75" spans="1:8">
      <c r="A75">
        <v>74</v>
      </c>
      <c r="B75">
        <v>1</v>
      </c>
      <c r="C75">
        <v>3</v>
      </c>
      <c r="D75">
        <v>2</v>
      </c>
      <c r="E75">
        <v>5</v>
      </c>
      <c r="F75">
        <v>1</v>
      </c>
      <c r="G75">
        <v>5</v>
      </c>
      <c r="H75">
        <v>1</v>
      </c>
    </row>
    <row r="76" spans="1:8">
      <c r="A76">
        <v>75</v>
      </c>
      <c r="B76">
        <v>2</v>
      </c>
      <c r="C76">
        <v>5</v>
      </c>
      <c r="D76">
        <v>4</v>
      </c>
      <c r="E76">
        <v>4</v>
      </c>
      <c r="F76">
        <v>1</v>
      </c>
      <c r="G76">
        <v>1</v>
      </c>
      <c r="H76">
        <v>1</v>
      </c>
    </row>
    <row r="77" spans="1:8">
      <c r="A77">
        <v>76</v>
      </c>
      <c r="B77">
        <v>2</v>
      </c>
      <c r="C77">
        <v>3</v>
      </c>
      <c r="D77">
        <v>5</v>
      </c>
      <c r="E77">
        <v>3</v>
      </c>
      <c r="F77">
        <v>2</v>
      </c>
      <c r="G77">
        <v>5</v>
      </c>
      <c r="H77">
        <v>1</v>
      </c>
    </row>
    <row r="78" spans="1:8">
      <c r="A78">
        <v>77</v>
      </c>
      <c r="B78">
        <v>1</v>
      </c>
      <c r="C78">
        <v>3</v>
      </c>
      <c r="D78">
        <v>2</v>
      </c>
      <c r="E78">
        <v>1</v>
      </c>
      <c r="F78">
        <v>1</v>
      </c>
      <c r="G78">
        <v>3</v>
      </c>
      <c r="H78">
        <v>1</v>
      </c>
    </row>
    <row r="79" spans="1:8">
      <c r="A79">
        <v>78</v>
      </c>
      <c r="B79">
        <v>1</v>
      </c>
      <c r="C79">
        <v>3</v>
      </c>
      <c r="D79">
        <v>4</v>
      </c>
      <c r="E79">
        <v>1</v>
      </c>
      <c r="F79">
        <v>1</v>
      </c>
      <c r="G79">
        <v>2</v>
      </c>
      <c r="H79">
        <v>2</v>
      </c>
    </row>
    <row r="80" spans="1:8">
      <c r="A80">
        <v>79</v>
      </c>
      <c r="B80">
        <v>1</v>
      </c>
      <c r="C80">
        <v>5</v>
      </c>
      <c r="D80">
        <v>2</v>
      </c>
      <c r="E80">
        <v>1</v>
      </c>
      <c r="F80">
        <v>2</v>
      </c>
      <c r="G80">
        <v>4</v>
      </c>
      <c r="H80">
        <v>1</v>
      </c>
    </row>
    <row r="81" spans="1:8">
      <c r="A81">
        <v>80</v>
      </c>
      <c r="B81">
        <v>2</v>
      </c>
      <c r="C81">
        <v>3</v>
      </c>
      <c r="D81">
        <v>1</v>
      </c>
      <c r="E81">
        <v>4</v>
      </c>
      <c r="F81">
        <v>2</v>
      </c>
      <c r="G81">
        <v>1</v>
      </c>
      <c r="H81">
        <v>2</v>
      </c>
    </row>
    <row r="82" spans="1:8">
      <c r="A82">
        <v>81</v>
      </c>
      <c r="B82">
        <v>2</v>
      </c>
      <c r="C82">
        <v>5</v>
      </c>
      <c r="D82">
        <v>1</v>
      </c>
      <c r="E82">
        <v>1</v>
      </c>
      <c r="F82">
        <v>2</v>
      </c>
      <c r="G82">
        <v>5</v>
      </c>
      <c r="H82">
        <v>1</v>
      </c>
    </row>
    <row r="83" spans="1:8">
      <c r="A83">
        <v>82</v>
      </c>
      <c r="B83">
        <v>1</v>
      </c>
      <c r="C83">
        <v>1</v>
      </c>
      <c r="D83">
        <v>1</v>
      </c>
      <c r="E83">
        <v>2</v>
      </c>
      <c r="F83">
        <v>1</v>
      </c>
      <c r="G83">
        <v>5</v>
      </c>
      <c r="H83">
        <v>1</v>
      </c>
    </row>
    <row r="84" spans="1:8">
      <c r="A84">
        <v>83</v>
      </c>
      <c r="B84">
        <v>2</v>
      </c>
      <c r="C84">
        <v>1</v>
      </c>
      <c r="D84">
        <v>5</v>
      </c>
      <c r="E84">
        <v>5</v>
      </c>
      <c r="F84">
        <v>2</v>
      </c>
      <c r="G84">
        <v>5</v>
      </c>
      <c r="H84">
        <v>1</v>
      </c>
    </row>
    <row r="85" spans="1:8">
      <c r="A85">
        <v>84</v>
      </c>
      <c r="B85">
        <v>1</v>
      </c>
      <c r="C85">
        <v>4</v>
      </c>
      <c r="D85">
        <v>2</v>
      </c>
      <c r="E85">
        <v>2</v>
      </c>
      <c r="F85">
        <v>2</v>
      </c>
      <c r="G85">
        <v>5</v>
      </c>
      <c r="H85">
        <v>2</v>
      </c>
    </row>
    <row r="86" spans="1:8">
      <c r="A86">
        <v>85</v>
      </c>
      <c r="B86">
        <v>2</v>
      </c>
      <c r="C86">
        <v>3</v>
      </c>
      <c r="D86">
        <v>2</v>
      </c>
      <c r="E86">
        <v>5</v>
      </c>
      <c r="F86">
        <v>1</v>
      </c>
      <c r="G86">
        <v>2</v>
      </c>
      <c r="H86">
        <v>1</v>
      </c>
    </row>
    <row r="87" spans="1:8">
      <c r="A87">
        <v>86</v>
      </c>
      <c r="B87">
        <v>2</v>
      </c>
      <c r="C87">
        <v>4</v>
      </c>
      <c r="D87">
        <v>4</v>
      </c>
      <c r="E87">
        <v>3</v>
      </c>
      <c r="F87">
        <v>2</v>
      </c>
      <c r="G87">
        <v>5</v>
      </c>
      <c r="H87">
        <v>2</v>
      </c>
    </row>
    <row r="88" spans="1:8">
      <c r="A88">
        <v>87</v>
      </c>
      <c r="B88">
        <v>1</v>
      </c>
      <c r="C88">
        <v>2</v>
      </c>
      <c r="D88">
        <v>1</v>
      </c>
      <c r="E88">
        <v>1</v>
      </c>
      <c r="F88">
        <v>2</v>
      </c>
      <c r="G88">
        <v>1</v>
      </c>
      <c r="H88">
        <v>1</v>
      </c>
    </row>
    <row r="89" spans="1:8">
      <c r="A89">
        <v>88</v>
      </c>
      <c r="B89">
        <v>1</v>
      </c>
      <c r="C89">
        <v>4</v>
      </c>
      <c r="D89">
        <v>5</v>
      </c>
      <c r="E89">
        <v>4</v>
      </c>
      <c r="F89">
        <v>1</v>
      </c>
      <c r="G89">
        <v>1</v>
      </c>
      <c r="H89">
        <v>2</v>
      </c>
    </row>
    <row r="90" spans="1:8">
      <c r="A90">
        <v>89</v>
      </c>
      <c r="B90">
        <v>2</v>
      </c>
      <c r="C90">
        <v>2</v>
      </c>
      <c r="D90">
        <v>2</v>
      </c>
      <c r="E90">
        <v>5</v>
      </c>
      <c r="F90">
        <v>1</v>
      </c>
      <c r="G90">
        <v>4</v>
      </c>
      <c r="H90">
        <v>1</v>
      </c>
    </row>
    <row r="91" spans="1:8">
      <c r="A91">
        <v>90</v>
      </c>
      <c r="B91">
        <v>1</v>
      </c>
      <c r="C91">
        <v>3</v>
      </c>
      <c r="D91">
        <v>2</v>
      </c>
      <c r="E91">
        <v>4</v>
      </c>
      <c r="F91">
        <v>1</v>
      </c>
      <c r="G91">
        <v>1</v>
      </c>
      <c r="H91">
        <v>1</v>
      </c>
    </row>
    <row r="92" spans="1:8">
      <c r="A92">
        <v>91</v>
      </c>
      <c r="B92">
        <v>2</v>
      </c>
      <c r="C92">
        <v>3</v>
      </c>
      <c r="D92">
        <v>4</v>
      </c>
      <c r="E92">
        <v>5</v>
      </c>
      <c r="F92">
        <v>2</v>
      </c>
      <c r="G92">
        <v>5</v>
      </c>
      <c r="H92">
        <v>1</v>
      </c>
    </row>
    <row r="93" spans="1:8">
      <c r="A93">
        <v>92</v>
      </c>
      <c r="B93">
        <v>1</v>
      </c>
      <c r="C93">
        <v>2</v>
      </c>
      <c r="D93">
        <v>5</v>
      </c>
      <c r="E93">
        <v>5</v>
      </c>
      <c r="F93">
        <v>2</v>
      </c>
      <c r="G93">
        <v>1</v>
      </c>
      <c r="H93">
        <v>2</v>
      </c>
    </row>
    <row r="94" spans="1:8">
      <c r="A94">
        <v>93</v>
      </c>
      <c r="B94">
        <v>2</v>
      </c>
      <c r="C94">
        <v>3</v>
      </c>
      <c r="D94">
        <v>4</v>
      </c>
      <c r="E94">
        <v>1</v>
      </c>
      <c r="F94">
        <v>2</v>
      </c>
      <c r="G94">
        <v>1</v>
      </c>
      <c r="H94">
        <v>1</v>
      </c>
    </row>
    <row r="95" spans="1:8">
      <c r="A95">
        <v>94</v>
      </c>
      <c r="B95">
        <v>2</v>
      </c>
      <c r="C95">
        <v>3</v>
      </c>
      <c r="D95">
        <v>1</v>
      </c>
      <c r="E95">
        <v>5</v>
      </c>
      <c r="F95">
        <v>1</v>
      </c>
      <c r="G95">
        <v>2</v>
      </c>
      <c r="H95">
        <v>2</v>
      </c>
    </row>
    <row r="96" spans="1:8">
      <c r="A96">
        <v>95</v>
      </c>
      <c r="B96">
        <v>1</v>
      </c>
      <c r="C96">
        <v>1</v>
      </c>
      <c r="D96">
        <v>4</v>
      </c>
      <c r="E96">
        <v>5</v>
      </c>
      <c r="F96">
        <v>1</v>
      </c>
      <c r="G96">
        <v>2</v>
      </c>
      <c r="H96">
        <v>2</v>
      </c>
    </row>
    <row r="97" spans="1:8">
      <c r="A97">
        <v>96</v>
      </c>
      <c r="B97">
        <v>1</v>
      </c>
      <c r="C97">
        <v>3</v>
      </c>
      <c r="D97">
        <v>1</v>
      </c>
      <c r="E97">
        <v>2</v>
      </c>
      <c r="F97">
        <v>1</v>
      </c>
      <c r="G97">
        <v>2</v>
      </c>
      <c r="H97">
        <v>2</v>
      </c>
    </row>
    <row r="98" spans="1:8">
      <c r="A98">
        <v>97</v>
      </c>
      <c r="B98">
        <v>2</v>
      </c>
      <c r="C98">
        <v>4</v>
      </c>
      <c r="D98">
        <v>1</v>
      </c>
      <c r="E98">
        <v>4</v>
      </c>
      <c r="F98">
        <v>2</v>
      </c>
      <c r="G98">
        <v>3</v>
      </c>
      <c r="H98">
        <v>1</v>
      </c>
    </row>
    <row r="99" spans="1:8">
      <c r="A99">
        <v>98</v>
      </c>
      <c r="B99">
        <v>1</v>
      </c>
      <c r="C99">
        <v>2</v>
      </c>
      <c r="D99">
        <v>2</v>
      </c>
      <c r="E99">
        <v>3</v>
      </c>
      <c r="F99">
        <v>1</v>
      </c>
      <c r="G99">
        <v>5</v>
      </c>
      <c r="H99">
        <v>2</v>
      </c>
    </row>
    <row r="100" spans="1:8">
      <c r="A100">
        <v>99</v>
      </c>
      <c r="B100">
        <v>2</v>
      </c>
      <c r="C100">
        <v>1</v>
      </c>
      <c r="D100">
        <v>1</v>
      </c>
      <c r="E100">
        <v>2</v>
      </c>
      <c r="F100">
        <v>2</v>
      </c>
      <c r="G100">
        <v>3</v>
      </c>
      <c r="H100">
        <v>2</v>
      </c>
    </row>
    <row r="101" spans="1:8">
      <c r="A101">
        <v>100</v>
      </c>
      <c r="B101">
        <v>1</v>
      </c>
      <c r="C101">
        <v>3</v>
      </c>
      <c r="D101">
        <v>4</v>
      </c>
      <c r="E101">
        <v>1</v>
      </c>
      <c r="F101">
        <v>2</v>
      </c>
      <c r="G101">
        <v>3</v>
      </c>
      <c r="H101">
        <v>1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7"/>
  <sheetViews>
    <sheetView workbookViewId="0">
      <selection activeCell="M40" sqref="M40"/>
    </sheetView>
  </sheetViews>
  <sheetFormatPr defaultRowHeight="13.5"/>
  <cols>
    <col min="1" max="6" width="10.625" customWidth="1"/>
  </cols>
  <sheetData>
    <row r="1" spans="1:6">
      <c r="A1" t="s">
        <v>46</v>
      </c>
    </row>
    <row r="2" spans="1:6">
      <c r="A2" s="3" t="s">
        <v>47</v>
      </c>
      <c r="B2" s="3" t="s">
        <v>48</v>
      </c>
    </row>
    <row r="3" spans="1:6">
      <c r="A3" s="3" t="s">
        <v>13</v>
      </c>
      <c r="B3" s="2">
        <f>COUNTIF(集計!B:B,1)</f>
        <v>53</v>
      </c>
    </row>
    <row r="4" spans="1:6">
      <c r="A4" s="3" t="s">
        <v>14</v>
      </c>
      <c r="B4" s="2">
        <f>COUNTIF(集計!B:B,2)</f>
        <v>47</v>
      </c>
    </row>
    <row r="6" spans="1:6">
      <c r="A6" s="4" t="s">
        <v>49</v>
      </c>
    </row>
    <row r="7" spans="1:6">
      <c r="A7" s="3" t="s">
        <v>70</v>
      </c>
      <c r="B7" s="3" t="s">
        <v>50</v>
      </c>
      <c r="C7" s="3" t="s">
        <v>51</v>
      </c>
      <c r="D7" s="3" t="s">
        <v>52</v>
      </c>
      <c r="E7" s="3" t="s">
        <v>53</v>
      </c>
      <c r="F7" s="3" t="s">
        <v>54</v>
      </c>
    </row>
    <row r="8" spans="1:6">
      <c r="A8" s="3" t="s">
        <v>13</v>
      </c>
      <c r="B8" s="2">
        <f>COUNTIFS(集計!$B:$B,1,集計!$C:$C,1)</f>
        <v>16</v>
      </c>
      <c r="C8" s="2">
        <f>COUNTIFS(集計!$B:$B,1,集計!$C:$C,2)</f>
        <v>11</v>
      </c>
      <c r="D8" s="2">
        <f>COUNTIFS(集計!$B:$B,1,集計!$C:$C,3)</f>
        <v>11</v>
      </c>
      <c r="E8" s="2">
        <f>COUNTIFS(集計!$B:$B,1,集計!$C:$C,4)</f>
        <v>9</v>
      </c>
      <c r="F8" s="2">
        <f>COUNTIFS(集計!$B:$B,1,集計!$C:$C,5)</f>
        <v>6</v>
      </c>
    </row>
    <row r="9" spans="1:6">
      <c r="A9" s="3" t="s">
        <v>14</v>
      </c>
      <c r="B9" s="2">
        <f>COUNTIFS(集計!$B:$B,2,集計!$C:$C,1)</f>
        <v>9</v>
      </c>
      <c r="C9" s="2">
        <f>COUNTIFS(集計!$B:$B,2,集計!$C:$C,2)</f>
        <v>5</v>
      </c>
      <c r="D9" s="2">
        <f>COUNTIFS(集計!$B:$B,2,集計!$C:$C,3)</f>
        <v>11</v>
      </c>
      <c r="E9" s="2">
        <f>COUNTIFS(集計!$B:$B,2,集計!$C:$C,4)</f>
        <v>10</v>
      </c>
      <c r="F9" s="2">
        <f>COUNTIFS(集計!$B:$B,2,集計!$C:$C,5)</f>
        <v>12</v>
      </c>
    </row>
    <row r="10" spans="1:6">
      <c r="A10" s="3" t="s">
        <v>64</v>
      </c>
      <c r="B10" s="2">
        <f>SUM(B8:B9)</f>
        <v>25</v>
      </c>
      <c r="C10" s="2">
        <f t="shared" ref="C10:F10" si="0">SUM(C8:C9)</f>
        <v>16</v>
      </c>
      <c r="D10" s="2">
        <f t="shared" si="0"/>
        <v>22</v>
      </c>
      <c r="E10" s="2">
        <f t="shared" si="0"/>
        <v>19</v>
      </c>
      <c r="F10" s="2">
        <f t="shared" si="0"/>
        <v>18</v>
      </c>
    </row>
    <row r="12" spans="1:6">
      <c r="A12" s="4" t="s">
        <v>55</v>
      </c>
    </row>
    <row r="13" spans="1:6">
      <c r="A13" s="3" t="s">
        <v>71</v>
      </c>
      <c r="B13" s="3" t="s">
        <v>56</v>
      </c>
      <c r="C13" s="3" t="s">
        <v>57</v>
      </c>
      <c r="D13" s="3" t="s">
        <v>58</v>
      </c>
      <c r="E13" s="3" t="s">
        <v>15</v>
      </c>
      <c r="F13" s="3" t="s">
        <v>24</v>
      </c>
    </row>
    <row r="14" spans="1:6">
      <c r="A14" s="3" t="s">
        <v>50</v>
      </c>
      <c r="B14" s="2">
        <f>COUNTIFS(集計!$C:$C,1,集計!$D:$D,1)</f>
        <v>7</v>
      </c>
      <c r="C14" s="2">
        <f>COUNTIFS(集計!$C:$C,1,集計!$D:$D,2)</f>
        <v>2</v>
      </c>
      <c r="D14" s="2">
        <f>COUNTIFS(集計!$C:$C,1,集計!$D:$D,3)</f>
        <v>6</v>
      </c>
      <c r="E14" s="2">
        <f>COUNTIFS(集計!$C:$C,1,集計!$D:$D,4)</f>
        <v>8</v>
      </c>
      <c r="F14" s="2">
        <f>COUNTIFS(集計!$C:$C,1,集計!$D:$D,5)</f>
        <v>2</v>
      </c>
    </row>
    <row r="15" spans="1:6">
      <c r="A15" s="3" t="s">
        <v>51</v>
      </c>
      <c r="B15" s="2">
        <f>COUNTIFS(集計!$C:$C,2,集計!$D:$D,1)</f>
        <v>2</v>
      </c>
      <c r="C15" s="2">
        <f>COUNTIFS(集計!$C:$C,2,集計!$D:$D,2)</f>
        <v>4</v>
      </c>
      <c r="D15" s="2">
        <f>COUNTIFS(集計!$C:$C,2,集計!$D:$D,3)</f>
        <v>4</v>
      </c>
      <c r="E15" s="2">
        <f>COUNTIFS(集計!$C:$C,2,集計!$D:$D,4)</f>
        <v>3</v>
      </c>
      <c r="F15" s="2">
        <f>COUNTIFS(集計!$C:$C,2,集計!$D:$D,5)</f>
        <v>3</v>
      </c>
    </row>
    <row r="16" spans="1:6">
      <c r="A16" s="3" t="s">
        <v>52</v>
      </c>
      <c r="B16" s="2">
        <f>COUNTIFS(集計!$C:$C,3,集計!$D:$D,1)</f>
        <v>3</v>
      </c>
      <c r="C16" s="2">
        <f>COUNTIFS(集計!$C:$C,3,集計!$D:$D,2)</f>
        <v>6</v>
      </c>
      <c r="D16" s="2">
        <f>COUNTIFS(集計!$C:$C,3,集計!$D:$D,3)</f>
        <v>1</v>
      </c>
      <c r="E16" s="2">
        <f>COUNTIFS(集計!$C:$C,3,集計!$D:$D,4)</f>
        <v>7</v>
      </c>
      <c r="F16" s="2">
        <f>COUNTIFS(集計!$C:$C,3,集計!$D:$D,5)</f>
        <v>5</v>
      </c>
    </row>
    <row r="17" spans="1:6">
      <c r="A17" s="3" t="s">
        <v>53</v>
      </c>
      <c r="B17" s="2">
        <f>COUNTIFS(集計!$C:$C,4,集計!$D:$D,1)</f>
        <v>5</v>
      </c>
      <c r="C17" s="2">
        <f>COUNTIFS(集計!$C:$C,4,集計!$D:$D,2)</f>
        <v>4</v>
      </c>
      <c r="D17" s="2">
        <f>COUNTIFS(集計!$C:$C,4,集計!$D:$D,3)</f>
        <v>1</v>
      </c>
      <c r="E17" s="2">
        <f>COUNTIFS(集計!$C:$C,4,集計!$D:$D,4)</f>
        <v>3</v>
      </c>
      <c r="F17" s="2">
        <f>COUNTIFS(集計!$C:$C,4,集計!$D:$D,5)</f>
        <v>6</v>
      </c>
    </row>
    <row r="18" spans="1:6">
      <c r="A18" s="3" t="s">
        <v>54</v>
      </c>
      <c r="B18" s="2">
        <f>COUNTIFS(集計!$C:$C,5,集計!$D:$D,1)</f>
        <v>3</v>
      </c>
      <c r="C18" s="2">
        <f>COUNTIFS(集計!$C:$C,5,集計!$D:$D,2)</f>
        <v>4</v>
      </c>
      <c r="D18" s="2">
        <f>COUNTIFS(集計!$C:$C,5,集計!$D:$D,3)</f>
        <v>3</v>
      </c>
      <c r="E18" s="2">
        <f>COUNTIFS(集計!$C:$C,5,集計!$D:$D,4)</f>
        <v>3</v>
      </c>
      <c r="F18" s="2">
        <f>COUNTIFS(集計!$C:$C,5,集計!$D:$D,5)</f>
        <v>5</v>
      </c>
    </row>
    <row r="19" spans="1:6">
      <c r="A19" s="3" t="s">
        <v>64</v>
      </c>
      <c r="B19" s="2">
        <f>SUM(B14:B18)</f>
        <v>20</v>
      </c>
      <c r="C19" s="2">
        <f t="shared" ref="C19:F19" si="1">SUM(C14:C18)</f>
        <v>20</v>
      </c>
      <c r="D19" s="2">
        <f t="shared" si="1"/>
        <v>15</v>
      </c>
      <c r="E19" s="2">
        <f t="shared" si="1"/>
        <v>24</v>
      </c>
      <c r="F19" s="2">
        <f t="shared" si="1"/>
        <v>21</v>
      </c>
    </row>
    <row r="21" spans="1:6">
      <c r="A21" t="s">
        <v>59</v>
      </c>
    </row>
    <row r="22" spans="1:6">
      <c r="A22" s="3" t="s">
        <v>72</v>
      </c>
      <c r="B22" s="3" t="s">
        <v>60</v>
      </c>
      <c r="C22" s="3" t="s">
        <v>62</v>
      </c>
      <c r="D22" s="3" t="s">
        <v>61</v>
      </c>
      <c r="E22" s="3" t="s">
        <v>63</v>
      </c>
      <c r="F22" s="3" t="s">
        <v>24</v>
      </c>
    </row>
    <row r="23" spans="1:6">
      <c r="A23" s="3" t="s">
        <v>13</v>
      </c>
      <c r="B23" s="2">
        <f>COUNTIFS(集計!$B:$B,ROW()-22,集計!$E:$E,COLUMN()-1)</f>
        <v>11</v>
      </c>
      <c r="C23" s="2">
        <f>COUNTIFS(集計!$B:$B,ROW()-22,集計!$E:$E,COLUMN()-1)</f>
        <v>9</v>
      </c>
      <c r="D23" s="2">
        <f>COUNTIFS(集計!$B:$B,ROW()-22,集計!$E:$E,COLUMN()-1)</f>
        <v>9</v>
      </c>
      <c r="E23" s="2">
        <f>COUNTIFS(集計!$B:$B,ROW()-22,集計!$E:$E,COLUMN()-1)</f>
        <v>9</v>
      </c>
      <c r="F23" s="2">
        <f>COUNTIFS(集計!$B:$B,ROW()-22,集計!$E:$E,COLUMN()-1)</f>
        <v>15</v>
      </c>
    </row>
    <row r="24" spans="1:6">
      <c r="A24" s="3" t="s">
        <v>14</v>
      </c>
      <c r="B24" s="2">
        <f>COUNTIFS(集計!$B:$B,ROW()-22,集計!$E:$E,COLUMN()-1)</f>
        <v>9</v>
      </c>
      <c r="C24" s="2">
        <f>COUNTIFS(集計!$B:$B,ROW()-22,集計!$E:$E,COLUMN()-1)</f>
        <v>9</v>
      </c>
      <c r="D24" s="2">
        <f>COUNTIFS(集計!$B:$B,ROW()-22,集計!$E:$E,COLUMN()-1)</f>
        <v>8</v>
      </c>
      <c r="E24" s="2">
        <f>COUNTIFS(集計!$B:$B,ROW()-22,集計!$E:$E,COLUMN()-1)</f>
        <v>11</v>
      </c>
      <c r="F24" s="2">
        <f>COUNTIFS(集計!$B:$B,ROW()-22,集計!$E:$E,COLUMN()-1)</f>
        <v>10</v>
      </c>
    </row>
    <row r="25" spans="1:6">
      <c r="A25" s="3" t="s">
        <v>64</v>
      </c>
      <c r="B25" s="2">
        <f>SUM(B23:B24)</f>
        <v>20</v>
      </c>
      <c r="C25" s="2">
        <f t="shared" ref="C25:F25" si="2">SUM(C23:C24)</f>
        <v>18</v>
      </c>
      <c r="D25" s="2">
        <f t="shared" si="2"/>
        <v>17</v>
      </c>
      <c r="E25" s="2">
        <f t="shared" si="2"/>
        <v>20</v>
      </c>
      <c r="F25" s="2">
        <f t="shared" si="2"/>
        <v>25</v>
      </c>
    </row>
    <row r="27" spans="1:6">
      <c r="A27" s="4" t="s">
        <v>65</v>
      </c>
    </row>
    <row r="28" spans="1:6">
      <c r="A28" s="3" t="s">
        <v>72</v>
      </c>
      <c r="B28" s="3" t="s">
        <v>60</v>
      </c>
      <c r="C28" s="3" t="s">
        <v>62</v>
      </c>
      <c r="D28" s="3" t="s">
        <v>61</v>
      </c>
      <c r="E28" s="3" t="s">
        <v>63</v>
      </c>
      <c r="F28" s="3" t="s">
        <v>24</v>
      </c>
    </row>
    <row r="29" spans="1:6">
      <c r="A29" s="3" t="s">
        <v>29</v>
      </c>
      <c r="B29" s="2">
        <f>COUNTIFS(集計!$E:$E,COLUMN()-1,集計!$F:$F,ROW()-28)</f>
        <v>12</v>
      </c>
      <c r="C29" s="2">
        <f>COUNTIFS(集計!$E:$E,COLUMN()-1,集計!$F:$F,ROW()-28)</f>
        <v>9</v>
      </c>
      <c r="D29" s="2">
        <f>COUNTIFS(集計!$E:$E,COLUMN()-1,集計!$F:$F,ROW()-28)</f>
        <v>7</v>
      </c>
      <c r="E29" s="2">
        <f>COUNTIFS(集計!$E:$E,COLUMN()-1,集計!$F:$F,ROW()-28)</f>
        <v>10</v>
      </c>
      <c r="F29" s="2">
        <f>COUNTIFS(集計!$E:$E,COLUMN()-1,集計!$F:$F,ROW()-28)</f>
        <v>16</v>
      </c>
    </row>
    <row r="30" spans="1:6">
      <c r="A30" s="3" t="s">
        <v>30</v>
      </c>
      <c r="B30" s="2">
        <f>COUNTIFS(集計!$E:$E,COLUMN()-1,集計!$F:$F,ROW()-28)</f>
        <v>8</v>
      </c>
      <c r="C30" s="2">
        <f>COUNTIFS(集計!$E:$E,COLUMN()-1,集計!$F:$F,ROW()-28)</f>
        <v>9</v>
      </c>
      <c r="D30" s="2">
        <f>COUNTIFS(集計!$E:$E,COLUMN()-1,集計!$F:$F,ROW()-28)</f>
        <v>10</v>
      </c>
      <c r="E30" s="2">
        <f>COUNTIFS(集計!$E:$E,COLUMN()-1,集計!$F:$F,ROW()-28)</f>
        <v>10</v>
      </c>
      <c r="F30" s="2">
        <f>COUNTIFS(集計!$E:$E,COLUMN()-1,集計!$F:$F,ROW()-28)</f>
        <v>9</v>
      </c>
    </row>
    <row r="31" spans="1:6">
      <c r="A31" s="3" t="s">
        <v>66</v>
      </c>
      <c r="B31" s="2">
        <f>SUM(B29:B30)</f>
        <v>20</v>
      </c>
      <c r="C31" s="2">
        <f t="shared" ref="C31:F31" si="3">SUM(C29:C30)</f>
        <v>18</v>
      </c>
      <c r="D31" s="2">
        <f t="shared" si="3"/>
        <v>17</v>
      </c>
      <c r="E31" s="2">
        <f t="shared" si="3"/>
        <v>20</v>
      </c>
      <c r="F31" s="2">
        <f t="shared" si="3"/>
        <v>25</v>
      </c>
    </row>
    <row r="33" spans="1:6">
      <c r="A33" s="4" t="s">
        <v>67</v>
      </c>
    </row>
    <row r="34" spans="1:6">
      <c r="A34" s="3" t="s">
        <v>72</v>
      </c>
      <c r="B34" s="3" t="s">
        <v>60</v>
      </c>
      <c r="C34" s="3" t="s">
        <v>62</v>
      </c>
      <c r="D34" s="3" t="s">
        <v>61</v>
      </c>
      <c r="E34" s="3" t="s">
        <v>63</v>
      </c>
      <c r="F34" s="3" t="s">
        <v>24</v>
      </c>
    </row>
    <row r="35" spans="1:6">
      <c r="A35" s="3" t="s">
        <v>68</v>
      </c>
      <c r="B35" s="2">
        <f>COUNTIFS(集計!$E:$E,COLUMN()-1,集計!$H:$H,ROW()-34)</f>
        <v>14</v>
      </c>
      <c r="C35" s="2">
        <f>COUNTIFS(集計!$E:$E,COLUMN()-1,集計!$H:$H,ROW()-34)</f>
        <v>7</v>
      </c>
      <c r="D35" s="2">
        <f>COUNTIFS(集計!$E:$E,COLUMN()-1,集計!$H:$H,ROW()-34)</f>
        <v>9</v>
      </c>
      <c r="E35" s="2">
        <f>COUNTIFS(集計!$E:$E,COLUMN()-1,集計!$H:$H,ROW()-34)</f>
        <v>12</v>
      </c>
      <c r="F35" s="2">
        <f>COUNTIFS(集計!$E:$E,COLUMN()-1,集計!$H:$H,ROW()-34)</f>
        <v>12</v>
      </c>
    </row>
    <row r="36" spans="1:6">
      <c r="A36" s="3" t="s">
        <v>24</v>
      </c>
      <c r="B36" s="2">
        <f>COUNTIFS(集計!$E:$E,COLUMN()-1,集計!$H:$H,ROW()-34)</f>
        <v>6</v>
      </c>
      <c r="C36" s="2">
        <f>COUNTIFS(集計!$E:$E,COLUMN()-1,集計!$H:$H,ROW()-34)</f>
        <v>11</v>
      </c>
      <c r="D36" s="2">
        <f>COUNTIFS(集計!$E:$E,COLUMN()-1,集計!$H:$H,ROW()-34)</f>
        <v>8</v>
      </c>
      <c r="E36" s="2">
        <f>COUNTIFS(集計!$E:$E,COLUMN()-1,集計!$H:$H,ROW()-34)</f>
        <v>8</v>
      </c>
      <c r="F36" s="2">
        <f>COUNTIFS(集計!$E:$E,COLUMN()-1,集計!$H:$H,ROW()-34)</f>
        <v>13</v>
      </c>
    </row>
    <row r="37" spans="1:6">
      <c r="A37" s="3" t="s">
        <v>69</v>
      </c>
      <c r="B37" s="2">
        <f>SUM(B35:B36)</f>
        <v>20</v>
      </c>
      <c r="C37" s="2">
        <f t="shared" ref="C37:F37" si="4">SUM(C35:C36)</f>
        <v>18</v>
      </c>
      <c r="D37" s="2">
        <f t="shared" si="4"/>
        <v>17</v>
      </c>
      <c r="E37" s="2">
        <f t="shared" si="4"/>
        <v>20</v>
      </c>
      <c r="F37" s="2">
        <f t="shared" si="4"/>
        <v>25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アンケート</vt:lpstr>
      <vt:lpstr>集計</vt:lpstr>
      <vt:lpstr>分析</vt:lpstr>
      <vt:lpstr>集計結果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2010-07-10T13:38:02Z</cp:lastPrinted>
  <dcterms:created xsi:type="dcterms:W3CDTF">2010-07-10T11:23:50Z</dcterms:created>
  <dcterms:modified xsi:type="dcterms:W3CDTF">2010-07-10T13:38:48Z</dcterms:modified>
</cp:coreProperties>
</file>