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nory\SkyDrive\Files\テキスト\"/>
    </mc:Choice>
  </mc:AlternateContent>
  <bookViews>
    <workbookView xWindow="0" yWindow="0" windowWidth="18675" windowHeight="11565"/>
  </bookViews>
  <sheets>
    <sheet name="売上" sheetId="8" r:id="rId1"/>
    <sheet name="リスト" sheetId="9" r:id="rId2"/>
  </sheets>
  <definedNames>
    <definedName name="担当一覧">#REF!</definedName>
    <definedName name="担当一覧2">#REF!</definedName>
    <definedName name="担当者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8" l="1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H40" i="8" l="1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B7" i="8"/>
  <c r="B11" i="8"/>
  <c r="B15" i="8"/>
  <c r="B19" i="8"/>
  <c r="B23" i="8"/>
  <c r="B27" i="8"/>
  <c r="B31" i="8"/>
  <c r="B35" i="8"/>
  <c r="B39" i="8"/>
  <c r="B4" i="8"/>
  <c r="B8" i="8"/>
  <c r="B12" i="8"/>
  <c r="B16" i="8"/>
  <c r="B20" i="8"/>
  <c r="B24" i="8"/>
  <c r="B28" i="8"/>
  <c r="B32" i="8"/>
  <c r="B36" i="8"/>
  <c r="B40" i="8"/>
  <c r="B5" i="8"/>
  <c r="B9" i="8"/>
  <c r="B13" i="8"/>
  <c r="B17" i="8"/>
  <c r="B21" i="8"/>
  <c r="B25" i="8"/>
  <c r="B29" i="8"/>
  <c r="B33" i="8"/>
  <c r="B37" i="8"/>
  <c r="B6" i="8"/>
  <c r="B10" i="8"/>
  <c r="B14" i="8"/>
  <c r="B18" i="8"/>
  <c r="B22" i="8"/>
  <c r="B26" i="8"/>
  <c r="B30" i="8"/>
  <c r="B34" i="8"/>
  <c r="B38" i="8"/>
</calcChain>
</file>

<file path=xl/sharedStrings.xml><?xml version="1.0" encoding="utf-8"?>
<sst xmlns="http://schemas.openxmlformats.org/spreadsheetml/2006/main" count="37" uniqueCount="33">
  <si>
    <t>フリガナ</t>
    <phoneticPr fontId="1"/>
  </si>
  <si>
    <t>電話番号</t>
    <rPh sb="0" eb="4">
      <t>デンワバンゴウ</t>
    </rPh>
    <phoneticPr fontId="1"/>
  </si>
  <si>
    <t>性別</t>
    <rPh sb="0" eb="2">
      <t>セイベツ</t>
    </rPh>
    <phoneticPr fontId="1"/>
  </si>
  <si>
    <t>売上</t>
    <rPh sb="0" eb="2">
      <t>ウリアゲ</t>
    </rPh>
    <phoneticPr fontId="1"/>
  </si>
  <si>
    <t>担当者</t>
    <rPh sb="0" eb="3">
      <t>タントウシャ</t>
    </rPh>
    <phoneticPr fontId="1"/>
  </si>
  <si>
    <t>商品</t>
    <rPh sb="0" eb="2">
      <t>ショウヒン</t>
    </rPh>
    <phoneticPr fontId="1"/>
  </si>
  <si>
    <t>山田　太郎</t>
    <rPh sb="0" eb="2">
      <t>ヤマダ</t>
    </rPh>
    <rPh sb="3" eb="5">
      <t>タロウ</t>
    </rPh>
    <phoneticPr fontId="1"/>
  </si>
  <si>
    <t>売上記録</t>
    <rPh sb="0" eb="4">
      <t>ウリアゲキロク</t>
    </rPh>
    <phoneticPr fontId="1"/>
  </si>
  <si>
    <t>顧客名</t>
    <rPh sb="0" eb="3">
      <t>コキャクメイ</t>
    </rPh>
    <phoneticPr fontId="1"/>
  </si>
  <si>
    <t>土井</t>
    <rPh sb="0" eb="2">
      <t>ドイ</t>
    </rPh>
    <phoneticPr fontId="1"/>
  </si>
  <si>
    <t>燃える闘魂</t>
    <rPh sb="0" eb="1">
      <t>モ</t>
    </rPh>
    <rPh sb="3" eb="5">
      <t>トウコン</t>
    </rPh>
    <phoneticPr fontId="1"/>
  </si>
  <si>
    <t>田中　花子</t>
    <rPh sb="0" eb="2">
      <t>タナカ</t>
    </rPh>
    <rPh sb="3" eb="5">
      <t>ハナコ</t>
    </rPh>
    <phoneticPr fontId="1"/>
  </si>
  <si>
    <t>高田</t>
    <rPh sb="0" eb="2">
      <t>タカダ</t>
    </rPh>
    <phoneticPr fontId="1"/>
  </si>
  <si>
    <t>さまよえる子羊</t>
    <rPh sb="5" eb="7">
      <t>コヒツジ</t>
    </rPh>
    <phoneticPr fontId="1"/>
  </si>
  <si>
    <t>武田　次郎</t>
    <rPh sb="0" eb="2">
      <t>タケダ</t>
    </rPh>
    <rPh sb="3" eb="5">
      <t>ジロウ</t>
    </rPh>
    <phoneticPr fontId="1"/>
  </si>
  <si>
    <t>長嶋</t>
    <rPh sb="0" eb="2">
      <t>ナガシマ</t>
    </rPh>
    <phoneticPr fontId="1"/>
  </si>
  <si>
    <t>王</t>
    <rPh sb="0" eb="1">
      <t>オウ</t>
    </rPh>
    <phoneticPr fontId="1"/>
  </si>
  <si>
    <t>高橋　直子</t>
    <rPh sb="0" eb="2">
      <t>タカハシ</t>
    </rPh>
    <rPh sb="3" eb="5">
      <t>ナオコ</t>
    </rPh>
    <phoneticPr fontId="1"/>
  </si>
  <si>
    <t>安田　法晃</t>
    <rPh sb="0" eb="2">
      <t>ヤスダ</t>
    </rPh>
    <rPh sb="3" eb="4">
      <t>ノリ</t>
    </rPh>
    <rPh sb="4" eb="5">
      <t>アキ</t>
    </rPh>
    <phoneticPr fontId="1"/>
  </si>
  <si>
    <t>No</t>
    <phoneticPr fontId="1"/>
  </si>
  <si>
    <t>名前</t>
    <rPh sb="0" eb="2">
      <t>ナマエ</t>
    </rPh>
    <phoneticPr fontId="1"/>
  </si>
  <si>
    <t>商品No</t>
    <rPh sb="0" eb="2">
      <t>ショウヒン</t>
    </rPh>
    <phoneticPr fontId="1"/>
  </si>
  <si>
    <t>商品名</t>
    <rPh sb="0" eb="2">
      <t>ショウヒン</t>
    </rPh>
    <rPh sb="2" eb="3">
      <t>ナ</t>
    </rPh>
    <phoneticPr fontId="1"/>
  </si>
  <si>
    <t>屈辱の日々</t>
    <rPh sb="0" eb="2">
      <t>クツジョク</t>
    </rPh>
    <rPh sb="3" eb="5">
      <t>ヒビ</t>
    </rPh>
    <phoneticPr fontId="1"/>
  </si>
  <si>
    <t>敗戦に学ぶ</t>
    <rPh sb="0" eb="2">
      <t>ハイセン</t>
    </rPh>
    <rPh sb="3" eb="4">
      <t>マナ</t>
    </rPh>
    <phoneticPr fontId="1"/>
  </si>
  <si>
    <t>けっして驕らず</t>
    <rPh sb="4" eb="5">
      <t>オゴ</t>
    </rPh>
    <phoneticPr fontId="1"/>
  </si>
  <si>
    <t>末次</t>
    <rPh sb="0" eb="2">
      <t>スエツグ</t>
    </rPh>
    <phoneticPr fontId="1"/>
  </si>
  <si>
    <t>黒江</t>
    <rPh sb="0" eb="2">
      <t>クロエ</t>
    </rPh>
    <phoneticPr fontId="1"/>
  </si>
  <si>
    <t>あおい　輝彦</t>
    <rPh sb="4" eb="6">
      <t>テルヒコ</t>
    </rPh>
    <phoneticPr fontId="1"/>
  </si>
  <si>
    <t>北　公次</t>
    <rPh sb="0" eb="1">
      <t>キタ</t>
    </rPh>
    <rPh sb="2" eb="4">
      <t>コウジ</t>
    </rPh>
    <phoneticPr fontId="1"/>
  </si>
  <si>
    <t>山本　富士子</t>
    <rPh sb="0" eb="2">
      <t>ヤマモト</t>
    </rPh>
    <rPh sb="3" eb="6">
      <t>フジコ</t>
    </rPh>
    <phoneticPr fontId="1"/>
  </si>
  <si>
    <t>価格</t>
    <rPh sb="0" eb="2">
      <t>カカク</t>
    </rPh>
    <phoneticPr fontId="1"/>
  </si>
  <si>
    <t>顧客情報</t>
    <rPh sb="0" eb="4">
      <t>コキャクジョウホウ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</si>
</sst>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=1]&quot;男&quot;;[=2]&quot;女&quot;"/>
    <numFmt numFmtId="177" formatCode="0##&quot;-&quot;###&quot;-&quot;####"/>
    <numFmt numFmtId="178" formatCode="#,##0&quot;円&quot;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177" fontId="0" fillId="0" borderId="0" xfId="0" applyNumberFormat="1" applyProtection="1">
      <alignment vertical="center"/>
      <protection locked="0"/>
    </xf>
    <xf numFmtId="0" fontId="0" fillId="0" borderId="0" xfId="0" applyNumberFormat="1" applyProtection="1">
      <alignment vertical="center"/>
      <protection locked="0"/>
    </xf>
    <xf numFmtId="0" fontId="2" fillId="2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8" fontId="0" fillId="0" borderId="0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7">
    <dxf>
      <numFmt numFmtId="178" formatCode="#,##0&quot;円&quot;"/>
    </dxf>
    <dxf>
      <numFmt numFmtId="0" formatCode="General"/>
    </dxf>
    <dxf>
      <protection locked="0" hidden="0"/>
    </dxf>
    <dxf>
      <numFmt numFmtId="0" formatCode="General"/>
      <protection locked="0" hidden="0"/>
    </dxf>
    <dxf>
      <numFmt numFmtId="177" formatCode="0##&quot;-&quot;###&quot;-&quot;####"/>
      <protection locked="0" hidden="0"/>
    </dxf>
    <dxf>
      <numFmt numFmtId="176" formatCode="[=1]&quot;男&quot;;[=2]&quot;女&quot;"/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6" name="テーブル6" displayName="テーブル6" ref="A3:I40" totalsRowShown="0">
  <autoFilter ref="A3:I4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顧客名" dataDxfId="6"/>
    <tableColumn id="2" name="フリガナ" dataDxfId="1">
      <calculatedColumnFormula>PHONETIC(A4)</calculatedColumnFormula>
    </tableColumn>
    <tableColumn id="3" name="性別" dataDxfId="5"/>
    <tableColumn id="4" name="電話番号" dataDxfId="4"/>
    <tableColumn id="9" name="No" dataDxfId="3"/>
    <tableColumn id="5" name="名前">
      <calculatedColumnFormula>IFERROR(VLOOKUP(テーブル6[[#This Row],[No]],テーブル8[#All],2,FALSE),"")</calculatedColumnFormula>
    </tableColumn>
    <tableColumn id="10" name="商品No" dataDxfId="2"/>
    <tableColumn id="6" name="商品名">
      <calculatedColumnFormula>IFERROR(VLOOKUP(テーブル6[[#This Row],[商品No]],テーブル9[#All],2,FALSE),"")</calculatedColumnFormula>
    </tableColumn>
    <tableColumn id="7" name="売上" dataDxfId="0">
      <calculatedColumnFormula>IFERROR(VLOOKUP(テーブル6[[#This Row],[商品No]],テーブル9[#All],3,FALSE),"")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8" name="テーブル8" displayName="テーブル8" ref="A1:B7" totalsRowShown="0">
  <autoFilter ref="A1:B7">
    <filterColumn colId="0" hiddenButton="1"/>
    <filterColumn colId="1" hiddenButton="1"/>
  </autoFilter>
  <tableColumns count="2">
    <tableColumn id="2" name="No"/>
    <tableColumn id="1" name="担当者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9" name="テーブル9" displayName="テーブル9" ref="D1:F6" totalsRowShown="0">
  <autoFilter ref="D1:F6">
    <filterColumn colId="0" hiddenButton="1"/>
    <filterColumn colId="1" hiddenButton="1"/>
    <filterColumn colId="2" hiddenButton="1"/>
  </autoFilter>
  <tableColumns count="3">
    <tableColumn id="2" name="商品No"/>
    <tableColumn id="3" name="商品"/>
    <tableColumn id="1" name="価格" dataCellStyle="桁区切り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pane ySplit="3" topLeftCell="A4" activePane="bottomLeft" state="frozen"/>
      <selection pane="bottomLeft" activeCell="A12" sqref="A12"/>
    </sheetView>
  </sheetViews>
  <sheetFormatPr defaultColWidth="0" defaultRowHeight="13.5" x14ac:dyDescent="0.15"/>
  <cols>
    <col min="1" max="1" width="14" customWidth="1"/>
    <col min="2" max="2" width="14.75" customWidth="1"/>
    <col min="3" max="3" width="5.75" style="1" bestFit="1" customWidth="1"/>
    <col min="4" max="4" width="13.875" style="3" bestFit="1" customWidth="1"/>
    <col min="5" max="5" width="6" style="5" customWidth="1"/>
    <col min="6" max="6" width="8.875" customWidth="1"/>
    <col min="7" max="7" width="8.25" style="2" bestFit="1" customWidth="1"/>
    <col min="8" max="8" width="15.25" style="4" customWidth="1"/>
    <col min="9" max="9" width="10.5" customWidth="1"/>
    <col min="10" max="16384" width="9" hidden="1"/>
  </cols>
  <sheetData>
    <row r="1" spans="1:9" ht="24" x14ac:dyDescent="0.15">
      <c r="A1" s="20" t="s">
        <v>7</v>
      </c>
    </row>
    <row r="2" spans="1:9" x14ac:dyDescent="0.15">
      <c r="A2" s="10" t="s">
        <v>32</v>
      </c>
      <c r="B2" s="10"/>
      <c r="C2" s="10"/>
      <c r="D2" s="17"/>
      <c r="E2" s="13" t="s">
        <v>4</v>
      </c>
      <c r="F2" s="17"/>
      <c r="G2" s="13" t="s">
        <v>5</v>
      </c>
      <c r="H2" s="14"/>
      <c r="I2" s="14"/>
    </row>
    <row r="3" spans="1:9" x14ac:dyDescent="0.15">
      <c r="A3" t="s">
        <v>8</v>
      </c>
      <c r="B3" t="s">
        <v>0</v>
      </c>
      <c r="C3" s="1" t="s">
        <v>2</v>
      </c>
      <c r="D3" s="3" t="s">
        <v>1</v>
      </c>
      <c r="E3" s="18" t="s">
        <v>19</v>
      </c>
      <c r="F3" s="19" t="s">
        <v>20</v>
      </c>
      <c r="G3" s="15" t="s">
        <v>21</v>
      </c>
      <c r="H3" s="12" t="s">
        <v>22</v>
      </c>
      <c r="I3" s="16" t="s">
        <v>3</v>
      </c>
    </row>
    <row r="4" spans="1:9" x14ac:dyDescent="0.15">
      <c r="A4" s="6" t="s">
        <v>6</v>
      </c>
      <c r="B4" t="str">
        <f t="shared" ref="B4:B40" si="0">PHONETIC(A4)</f>
        <v>ヤマダ　タロウ</v>
      </c>
      <c r="C4" s="7">
        <v>1</v>
      </c>
      <c r="D4" s="8">
        <v>453001234</v>
      </c>
      <c r="E4" s="9">
        <v>1</v>
      </c>
      <c r="F4" t="str">
        <f>IFERROR(VLOOKUP(テーブル6[[#This Row],[No]],テーブル8[#All],2,FALSE),"")</f>
        <v>土井</v>
      </c>
      <c r="G4" s="6">
        <v>1</v>
      </c>
      <c r="H4" s="12" t="str">
        <f>IFERROR(VLOOKUP(テーブル6[[#This Row],[商品No]],テーブル9[#All],2,FALSE),"")</f>
        <v>燃える闘魂</v>
      </c>
      <c r="I4" s="4">
        <f>IFERROR(VLOOKUP(テーブル6[[#This Row],[商品No]],テーブル9[#All],3,FALSE),"")</f>
        <v>150000</v>
      </c>
    </row>
    <row r="5" spans="1:9" x14ac:dyDescent="0.15">
      <c r="A5" s="6" t="s">
        <v>11</v>
      </c>
      <c r="B5" t="str">
        <f t="shared" si="0"/>
        <v>タナカ　ハナコ</v>
      </c>
      <c r="C5" s="7">
        <v>2</v>
      </c>
      <c r="D5" s="8">
        <v>452009876</v>
      </c>
      <c r="E5" s="9">
        <v>2</v>
      </c>
      <c r="F5" t="str">
        <f>IFERROR(VLOOKUP(テーブル6[[#This Row],[No]],テーブル8[#All],2,FALSE),"")</f>
        <v>高田</v>
      </c>
      <c r="G5" s="6">
        <v>2</v>
      </c>
      <c r="H5" s="12" t="str">
        <f>IFERROR(VLOOKUP(テーブル6[[#This Row],[商品No]],テーブル9[#All],2,FALSE),"")</f>
        <v>さまよえる子羊</v>
      </c>
      <c r="I5" s="4">
        <f>IFERROR(VLOOKUP(テーブル6[[#This Row],[商品No]],テーブル9[#All],3,FALSE),"")</f>
        <v>230000</v>
      </c>
    </row>
    <row r="6" spans="1:9" x14ac:dyDescent="0.15">
      <c r="A6" s="6" t="s">
        <v>14</v>
      </c>
      <c r="B6" t="str">
        <f t="shared" si="0"/>
        <v>タケダ　ジロウ</v>
      </c>
      <c r="C6" s="7">
        <v>1</v>
      </c>
      <c r="D6" s="8">
        <v>454000001</v>
      </c>
      <c r="E6" s="9">
        <v>3</v>
      </c>
      <c r="F6" t="str">
        <f>IFERROR(VLOOKUP(テーブル6[[#This Row],[No]],テーブル8[#All],2,FALSE),"")</f>
        <v>長嶋</v>
      </c>
      <c r="G6" s="6">
        <v>1</v>
      </c>
      <c r="H6" s="12" t="str">
        <f>IFERROR(VLOOKUP(テーブル6[[#This Row],[商品No]],テーブル9[#All],2,FALSE),"")</f>
        <v>燃える闘魂</v>
      </c>
      <c r="I6" s="4">
        <f>IFERROR(VLOOKUP(テーブル6[[#This Row],[商品No]],テーブル9[#All],3,FALSE),"")</f>
        <v>150000</v>
      </c>
    </row>
    <row r="7" spans="1:9" x14ac:dyDescent="0.15">
      <c r="A7" s="6" t="s">
        <v>17</v>
      </c>
      <c r="B7" s="2" t="str">
        <f t="shared" si="0"/>
        <v>タカハシ　ナオコ</v>
      </c>
      <c r="C7" s="7">
        <v>2</v>
      </c>
      <c r="D7" s="8">
        <v>455001111</v>
      </c>
      <c r="E7" s="9">
        <v>2</v>
      </c>
      <c r="F7" s="2" t="str">
        <f>IFERROR(VLOOKUP(テーブル6[[#This Row],[No]],テーブル8[#All],2,FALSE),"")</f>
        <v>高田</v>
      </c>
      <c r="G7" s="6">
        <v>2</v>
      </c>
      <c r="H7" s="12" t="str">
        <f>IFERROR(VLOOKUP(テーブル6[[#This Row],[商品No]],テーブル9[#All],2,FALSE),"")</f>
        <v>さまよえる子羊</v>
      </c>
      <c r="I7" s="4">
        <f>IFERROR(VLOOKUP(テーブル6[[#This Row],[商品No]],テーブル9[#All],3,FALSE),"")</f>
        <v>230000</v>
      </c>
    </row>
    <row r="8" spans="1:9" x14ac:dyDescent="0.15">
      <c r="A8" s="6" t="s">
        <v>18</v>
      </c>
      <c r="B8" s="2" t="str">
        <f t="shared" si="0"/>
        <v>ヤスダ　ノリアキ</v>
      </c>
      <c r="C8" s="7">
        <v>1</v>
      </c>
      <c r="D8" s="8">
        <v>456002222</v>
      </c>
      <c r="E8" s="9">
        <v>4</v>
      </c>
      <c r="F8" s="2" t="str">
        <f>IFERROR(VLOOKUP(テーブル6[[#This Row],[No]],テーブル8[#All],2,FALSE),"")</f>
        <v>王</v>
      </c>
      <c r="G8" s="6">
        <v>1</v>
      </c>
      <c r="H8" s="12" t="str">
        <f>IFERROR(VLOOKUP(テーブル6[[#This Row],[商品No]],テーブル9[#All],2,FALSE),"")</f>
        <v>燃える闘魂</v>
      </c>
      <c r="I8" s="4">
        <f>IFERROR(VLOOKUP(テーブル6[[#This Row],[商品No]],テーブル9[#All],3,FALSE),"")</f>
        <v>150000</v>
      </c>
    </row>
    <row r="9" spans="1:9" x14ac:dyDescent="0.15">
      <c r="A9" s="6" t="s">
        <v>28</v>
      </c>
      <c r="B9" s="2" t="str">
        <f t="shared" si="0"/>
        <v>アオイ　テルヒコ</v>
      </c>
      <c r="C9" s="7">
        <v>1</v>
      </c>
      <c r="D9" s="8">
        <v>451231000</v>
      </c>
      <c r="E9" s="9">
        <v>6</v>
      </c>
      <c r="F9" s="2" t="str">
        <f>IFERROR(VLOOKUP(テーブル6[[#This Row],[No]],テーブル8[#All],2,FALSE),"")</f>
        <v>黒江</v>
      </c>
      <c r="G9" s="6">
        <v>4</v>
      </c>
      <c r="H9" s="12" t="str">
        <f>IFERROR(VLOOKUP(テーブル6[[#This Row],[商品No]],テーブル9[#All],2,FALSE),"")</f>
        <v>敗戦に学ぶ</v>
      </c>
      <c r="I9" s="4">
        <f>IFERROR(VLOOKUP(テーブル6[[#This Row],[商品No]],テーブル9[#All],3,FALSE),"")</f>
        <v>90000</v>
      </c>
    </row>
    <row r="10" spans="1:9" x14ac:dyDescent="0.15">
      <c r="A10" s="6" t="s">
        <v>29</v>
      </c>
      <c r="B10" s="2" t="str">
        <f t="shared" si="0"/>
        <v>キタ　コウジ</v>
      </c>
      <c r="C10" s="7">
        <v>1</v>
      </c>
      <c r="D10" s="8">
        <v>451231001</v>
      </c>
      <c r="E10" s="9">
        <v>5</v>
      </c>
      <c r="F10" s="2" t="str">
        <f>IFERROR(VLOOKUP(テーブル6[[#This Row],[No]],テーブル8[#All],2,FALSE),"")</f>
        <v>末次</v>
      </c>
      <c r="G10" s="6">
        <v>3</v>
      </c>
      <c r="H10" s="12" t="str">
        <f>IFERROR(VLOOKUP(テーブル6[[#This Row],[商品No]],テーブル9[#All],2,FALSE),"")</f>
        <v>屈辱の日々</v>
      </c>
      <c r="I10" s="4">
        <f>IFERROR(VLOOKUP(テーブル6[[#This Row],[商品No]],テーブル9[#All],3,FALSE),"")</f>
        <v>80000</v>
      </c>
    </row>
    <row r="11" spans="1:9" x14ac:dyDescent="0.15">
      <c r="A11" s="6" t="s">
        <v>30</v>
      </c>
      <c r="B11" s="2" t="str">
        <f t="shared" si="0"/>
        <v>ヤマモト　フジコ</v>
      </c>
      <c r="C11" s="7">
        <v>2</v>
      </c>
      <c r="D11" s="8">
        <v>451231002</v>
      </c>
      <c r="E11" s="9">
        <v>2</v>
      </c>
      <c r="F11" s="2" t="str">
        <f>IFERROR(VLOOKUP(テーブル6[[#This Row],[No]],テーブル8[#All],2,FALSE),"")</f>
        <v>高田</v>
      </c>
      <c r="G11" s="6">
        <v>5</v>
      </c>
      <c r="H11" s="12" t="str">
        <f>IFERROR(VLOOKUP(テーブル6[[#This Row],[商品No]],テーブル9[#All],2,FALSE),"")</f>
        <v>けっして驕らず</v>
      </c>
      <c r="I11" s="4">
        <f>IFERROR(VLOOKUP(テーブル6[[#This Row],[商品No]],テーブル9[#All],3,FALSE),"")</f>
        <v>170000</v>
      </c>
    </row>
    <row r="12" spans="1:9" x14ac:dyDescent="0.15">
      <c r="A12" s="6"/>
      <c r="B12" s="2" t="str">
        <f t="shared" si="0"/>
        <v/>
      </c>
      <c r="C12" s="7"/>
      <c r="D12" s="8"/>
      <c r="E12" s="9"/>
      <c r="F12" s="2" t="str">
        <f>IFERROR(VLOOKUP(テーブル6[[#This Row],[No]],テーブル8[#All],2,FALSE),"")</f>
        <v/>
      </c>
      <c r="G12" s="6"/>
      <c r="H12" s="12" t="str">
        <f>IFERROR(VLOOKUP(テーブル6[[#This Row],[商品No]],テーブル9[#All],2,FALSE),"")</f>
        <v/>
      </c>
      <c r="I12" s="4" t="str">
        <f>IFERROR(VLOOKUP(テーブル6[[#This Row],[商品No]],テーブル9[#All],3,FALSE),"")</f>
        <v/>
      </c>
    </row>
    <row r="13" spans="1:9" x14ac:dyDescent="0.15">
      <c r="A13" s="6"/>
      <c r="B13" s="2" t="str">
        <f t="shared" si="0"/>
        <v/>
      </c>
      <c r="C13" s="7"/>
      <c r="D13" s="8"/>
      <c r="E13" s="9"/>
      <c r="F13" s="2" t="str">
        <f>IFERROR(VLOOKUP(テーブル6[[#This Row],[No]],テーブル8[#All],2,FALSE),"")</f>
        <v/>
      </c>
      <c r="G13" s="6"/>
      <c r="H13" s="12" t="str">
        <f>IFERROR(VLOOKUP(テーブル6[[#This Row],[商品No]],テーブル9[#All],2,FALSE),"")</f>
        <v/>
      </c>
      <c r="I13" s="4" t="str">
        <f>IFERROR(VLOOKUP(テーブル6[[#This Row],[商品No]],テーブル9[#All],3,FALSE),"")</f>
        <v/>
      </c>
    </row>
    <row r="14" spans="1:9" x14ac:dyDescent="0.15">
      <c r="A14" s="6"/>
      <c r="B14" s="2" t="str">
        <f t="shared" si="0"/>
        <v/>
      </c>
      <c r="C14" s="7"/>
      <c r="D14" s="8"/>
      <c r="E14" s="9"/>
      <c r="F14" s="2" t="str">
        <f>IFERROR(VLOOKUP(テーブル6[[#This Row],[No]],テーブル8[#All],2,FALSE),"")</f>
        <v/>
      </c>
      <c r="G14" s="6"/>
      <c r="H14" s="12" t="str">
        <f>IFERROR(VLOOKUP(テーブル6[[#This Row],[商品No]],テーブル9[#All],2,FALSE),"")</f>
        <v/>
      </c>
      <c r="I14" s="4" t="str">
        <f>IFERROR(VLOOKUP(テーブル6[[#This Row],[商品No]],テーブル9[#All],3,FALSE),"")</f>
        <v/>
      </c>
    </row>
    <row r="15" spans="1:9" x14ac:dyDescent="0.15">
      <c r="A15" s="6"/>
      <c r="B15" s="2" t="str">
        <f t="shared" si="0"/>
        <v/>
      </c>
      <c r="C15" s="7"/>
      <c r="D15" s="8"/>
      <c r="E15" s="9"/>
      <c r="F15" s="2" t="str">
        <f>IFERROR(VLOOKUP(テーブル6[[#This Row],[No]],テーブル8[#All],2,FALSE),"")</f>
        <v/>
      </c>
      <c r="G15" s="6"/>
      <c r="H15" s="12" t="str">
        <f>IFERROR(VLOOKUP(テーブル6[[#This Row],[商品No]],テーブル9[#All],2,FALSE),"")</f>
        <v/>
      </c>
      <c r="I15" s="4" t="str">
        <f>IFERROR(VLOOKUP(テーブル6[[#This Row],[商品No]],テーブル9[#All],3,FALSE),"")</f>
        <v/>
      </c>
    </row>
    <row r="16" spans="1:9" x14ac:dyDescent="0.15">
      <c r="A16" s="6"/>
      <c r="B16" s="2" t="str">
        <f t="shared" si="0"/>
        <v/>
      </c>
      <c r="C16" s="7"/>
      <c r="D16" s="8"/>
      <c r="E16" s="9"/>
      <c r="F16" s="2" t="str">
        <f>IFERROR(VLOOKUP(テーブル6[[#This Row],[No]],テーブル8[#All],2,FALSE),"")</f>
        <v/>
      </c>
      <c r="G16" s="6"/>
      <c r="H16" s="12" t="str">
        <f>IFERROR(VLOOKUP(テーブル6[[#This Row],[商品No]],テーブル9[#All],2,FALSE),"")</f>
        <v/>
      </c>
      <c r="I16" s="4" t="str">
        <f>IFERROR(VLOOKUP(テーブル6[[#This Row],[商品No]],テーブル9[#All],3,FALSE),"")</f>
        <v/>
      </c>
    </row>
    <row r="17" spans="1:9" x14ac:dyDescent="0.15">
      <c r="A17" s="6"/>
      <c r="B17" s="2" t="str">
        <f t="shared" si="0"/>
        <v/>
      </c>
      <c r="C17" s="7"/>
      <c r="D17" s="8"/>
      <c r="E17" s="9"/>
      <c r="F17" s="2" t="str">
        <f>IFERROR(VLOOKUP(テーブル6[[#This Row],[No]],テーブル8[#All],2,FALSE),"")</f>
        <v/>
      </c>
      <c r="G17" s="6"/>
      <c r="H17" s="12" t="str">
        <f>IFERROR(VLOOKUP(テーブル6[[#This Row],[商品No]],テーブル9[#All],2,FALSE),"")</f>
        <v/>
      </c>
      <c r="I17" s="4" t="str">
        <f>IFERROR(VLOOKUP(テーブル6[[#This Row],[商品No]],テーブル9[#All],3,FALSE),"")</f>
        <v/>
      </c>
    </row>
    <row r="18" spans="1:9" x14ac:dyDescent="0.15">
      <c r="A18" s="6"/>
      <c r="B18" s="2" t="str">
        <f t="shared" si="0"/>
        <v/>
      </c>
      <c r="C18" s="7"/>
      <c r="D18" s="8"/>
      <c r="E18" s="9"/>
      <c r="F18" s="2" t="str">
        <f>IFERROR(VLOOKUP(テーブル6[[#This Row],[No]],テーブル8[#All],2,FALSE),"")</f>
        <v/>
      </c>
      <c r="G18" s="6"/>
      <c r="H18" s="12" t="str">
        <f>IFERROR(VLOOKUP(テーブル6[[#This Row],[商品No]],テーブル9[#All],2,FALSE),"")</f>
        <v/>
      </c>
      <c r="I18" s="4" t="str">
        <f>IFERROR(VLOOKUP(テーブル6[[#This Row],[商品No]],テーブル9[#All],3,FALSE),"")</f>
        <v/>
      </c>
    </row>
    <row r="19" spans="1:9" x14ac:dyDescent="0.15">
      <c r="A19" s="6"/>
      <c r="B19" s="2" t="str">
        <f t="shared" si="0"/>
        <v/>
      </c>
      <c r="C19" s="7"/>
      <c r="D19" s="8"/>
      <c r="E19" s="9"/>
      <c r="F19" s="2" t="str">
        <f>IFERROR(VLOOKUP(テーブル6[[#This Row],[No]],テーブル8[#All],2,FALSE),"")</f>
        <v/>
      </c>
      <c r="G19" s="6"/>
      <c r="H19" s="12" t="str">
        <f>IFERROR(VLOOKUP(テーブル6[[#This Row],[商品No]],テーブル9[#All],2,FALSE),"")</f>
        <v/>
      </c>
      <c r="I19" s="4" t="str">
        <f>IFERROR(VLOOKUP(テーブル6[[#This Row],[商品No]],テーブル9[#All],3,FALSE),"")</f>
        <v/>
      </c>
    </row>
    <row r="20" spans="1:9" x14ac:dyDescent="0.15">
      <c r="A20" s="6"/>
      <c r="B20" s="2" t="str">
        <f t="shared" si="0"/>
        <v/>
      </c>
      <c r="C20" s="7"/>
      <c r="D20" s="8"/>
      <c r="E20" s="9"/>
      <c r="F20" s="2" t="str">
        <f>IFERROR(VLOOKUP(テーブル6[[#This Row],[No]],テーブル8[#All],2,FALSE),"")</f>
        <v/>
      </c>
      <c r="G20" s="6"/>
      <c r="H20" s="12" t="str">
        <f>IFERROR(VLOOKUP(テーブル6[[#This Row],[商品No]],テーブル9[#All],2,FALSE),"")</f>
        <v/>
      </c>
      <c r="I20" s="4" t="str">
        <f>IFERROR(VLOOKUP(テーブル6[[#This Row],[商品No]],テーブル9[#All],3,FALSE),"")</f>
        <v/>
      </c>
    </row>
    <row r="21" spans="1:9" x14ac:dyDescent="0.15">
      <c r="A21" s="6"/>
      <c r="B21" s="2" t="str">
        <f t="shared" si="0"/>
        <v/>
      </c>
      <c r="C21" s="7"/>
      <c r="D21" s="8"/>
      <c r="E21" s="9"/>
      <c r="F21" s="2" t="str">
        <f>IFERROR(VLOOKUP(テーブル6[[#This Row],[No]],テーブル8[#All],2,FALSE),"")</f>
        <v/>
      </c>
      <c r="G21" s="6"/>
      <c r="H21" s="12" t="str">
        <f>IFERROR(VLOOKUP(テーブル6[[#This Row],[商品No]],テーブル9[#All],2,FALSE),"")</f>
        <v/>
      </c>
      <c r="I21" s="4" t="str">
        <f>IFERROR(VLOOKUP(テーブル6[[#This Row],[商品No]],テーブル9[#All],3,FALSE),"")</f>
        <v/>
      </c>
    </row>
    <row r="22" spans="1:9" x14ac:dyDescent="0.15">
      <c r="A22" s="6"/>
      <c r="B22" s="2" t="str">
        <f t="shared" si="0"/>
        <v/>
      </c>
      <c r="C22" s="7"/>
      <c r="D22" s="8"/>
      <c r="E22" s="9"/>
      <c r="F22" s="2" t="str">
        <f>IFERROR(VLOOKUP(テーブル6[[#This Row],[No]],テーブル8[#All],2,FALSE),"")</f>
        <v/>
      </c>
      <c r="G22" s="6"/>
      <c r="H22" s="12" t="str">
        <f>IFERROR(VLOOKUP(テーブル6[[#This Row],[商品No]],テーブル9[#All],2,FALSE),"")</f>
        <v/>
      </c>
      <c r="I22" s="4" t="str">
        <f>IFERROR(VLOOKUP(テーブル6[[#This Row],[商品No]],テーブル9[#All],3,FALSE),"")</f>
        <v/>
      </c>
    </row>
    <row r="23" spans="1:9" x14ac:dyDescent="0.15">
      <c r="A23" s="6"/>
      <c r="B23" s="2" t="str">
        <f t="shared" si="0"/>
        <v/>
      </c>
      <c r="C23" s="7"/>
      <c r="D23" s="8"/>
      <c r="E23" s="9"/>
      <c r="F23" s="2" t="str">
        <f>IFERROR(VLOOKUP(テーブル6[[#This Row],[No]],テーブル8[#All],2,FALSE),"")</f>
        <v/>
      </c>
      <c r="G23" s="6"/>
      <c r="H23" s="12" t="str">
        <f>IFERROR(VLOOKUP(テーブル6[[#This Row],[商品No]],テーブル9[#All],2,FALSE),"")</f>
        <v/>
      </c>
      <c r="I23" s="4" t="str">
        <f>IFERROR(VLOOKUP(テーブル6[[#This Row],[商品No]],テーブル9[#All],3,FALSE),"")</f>
        <v/>
      </c>
    </row>
    <row r="24" spans="1:9" x14ac:dyDescent="0.15">
      <c r="A24" s="6"/>
      <c r="B24" s="2" t="str">
        <f t="shared" si="0"/>
        <v/>
      </c>
      <c r="C24" s="7"/>
      <c r="D24" s="8"/>
      <c r="E24" s="9"/>
      <c r="F24" s="2" t="str">
        <f>IFERROR(VLOOKUP(テーブル6[[#This Row],[No]],テーブル8[#All],2,FALSE),"")</f>
        <v/>
      </c>
      <c r="G24" s="6"/>
      <c r="H24" s="12" t="str">
        <f>IFERROR(VLOOKUP(テーブル6[[#This Row],[商品No]],テーブル9[#All],2,FALSE),"")</f>
        <v/>
      </c>
      <c r="I24" s="4" t="str">
        <f>IFERROR(VLOOKUP(テーブル6[[#This Row],[商品No]],テーブル9[#All],3,FALSE),"")</f>
        <v/>
      </c>
    </row>
    <row r="25" spans="1:9" x14ac:dyDescent="0.15">
      <c r="A25" s="6"/>
      <c r="B25" s="2" t="str">
        <f t="shared" si="0"/>
        <v/>
      </c>
      <c r="C25" s="7"/>
      <c r="D25" s="8"/>
      <c r="E25" s="9"/>
      <c r="F25" s="2" t="str">
        <f>IFERROR(VLOOKUP(テーブル6[[#This Row],[No]],テーブル8[#All],2,FALSE),"")</f>
        <v/>
      </c>
      <c r="G25" s="6"/>
      <c r="H25" s="12" t="str">
        <f>IFERROR(VLOOKUP(テーブル6[[#This Row],[商品No]],テーブル9[#All],2,FALSE),"")</f>
        <v/>
      </c>
      <c r="I25" s="4" t="str">
        <f>IFERROR(VLOOKUP(テーブル6[[#This Row],[商品No]],テーブル9[#All],3,FALSE),"")</f>
        <v/>
      </c>
    </row>
    <row r="26" spans="1:9" x14ac:dyDescent="0.15">
      <c r="A26" s="6"/>
      <c r="B26" s="2" t="str">
        <f t="shared" si="0"/>
        <v/>
      </c>
      <c r="C26" s="7"/>
      <c r="D26" s="8"/>
      <c r="E26" s="9"/>
      <c r="F26" s="2" t="str">
        <f>IFERROR(VLOOKUP(テーブル6[[#This Row],[No]],テーブル8[#All],2,FALSE),"")</f>
        <v/>
      </c>
      <c r="G26" s="6"/>
      <c r="H26" s="12" t="str">
        <f>IFERROR(VLOOKUP(テーブル6[[#This Row],[商品No]],テーブル9[#All],2,FALSE),"")</f>
        <v/>
      </c>
      <c r="I26" s="4" t="str">
        <f>IFERROR(VLOOKUP(テーブル6[[#This Row],[商品No]],テーブル9[#All],3,FALSE),"")</f>
        <v/>
      </c>
    </row>
    <row r="27" spans="1:9" x14ac:dyDescent="0.15">
      <c r="A27" s="6"/>
      <c r="B27" s="2" t="str">
        <f t="shared" si="0"/>
        <v/>
      </c>
      <c r="C27" s="7"/>
      <c r="D27" s="8"/>
      <c r="E27" s="9"/>
      <c r="F27" s="2" t="str">
        <f>IFERROR(VLOOKUP(テーブル6[[#This Row],[No]],テーブル8[#All],2,FALSE),"")</f>
        <v/>
      </c>
      <c r="G27" s="6"/>
      <c r="H27" s="12" t="str">
        <f>IFERROR(VLOOKUP(テーブル6[[#This Row],[商品No]],テーブル9[#All],2,FALSE),"")</f>
        <v/>
      </c>
      <c r="I27" s="4" t="str">
        <f>IFERROR(VLOOKUP(テーブル6[[#This Row],[商品No]],テーブル9[#All],3,FALSE),"")</f>
        <v/>
      </c>
    </row>
    <row r="28" spans="1:9" x14ac:dyDescent="0.15">
      <c r="A28" s="6"/>
      <c r="B28" s="2" t="str">
        <f t="shared" si="0"/>
        <v/>
      </c>
      <c r="C28" s="7"/>
      <c r="D28" s="8"/>
      <c r="E28" s="9"/>
      <c r="F28" s="2" t="str">
        <f>IFERROR(VLOOKUP(テーブル6[[#This Row],[No]],テーブル8[#All],2,FALSE),"")</f>
        <v/>
      </c>
      <c r="G28" s="6"/>
      <c r="H28" s="12" t="str">
        <f>IFERROR(VLOOKUP(テーブル6[[#This Row],[商品No]],テーブル9[#All],2,FALSE),"")</f>
        <v/>
      </c>
      <c r="I28" s="4" t="str">
        <f>IFERROR(VLOOKUP(テーブル6[[#This Row],[商品No]],テーブル9[#All],3,FALSE),"")</f>
        <v/>
      </c>
    </row>
    <row r="29" spans="1:9" x14ac:dyDescent="0.15">
      <c r="A29" s="6"/>
      <c r="B29" s="2" t="str">
        <f t="shared" si="0"/>
        <v/>
      </c>
      <c r="C29" s="7"/>
      <c r="D29" s="8"/>
      <c r="E29" s="9"/>
      <c r="F29" s="2" t="str">
        <f>IFERROR(VLOOKUP(テーブル6[[#This Row],[No]],テーブル8[#All],2,FALSE),"")</f>
        <v/>
      </c>
      <c r="G29" s="6"/>
      <c r="H29" s="12" t="str">
        <f>IFERROR(VLOOKUP(テーブル6[[#This Row],[商品No]],テーブル9[#All],2,FALSE),"")</f>
        <v/>
      </c>
      <c r="I29" s="4" t="str">
        <f>IFERROR(VLOOKUP(テーブル6[[#This Row],[商品No]],テーブル9[#All],3,FALSE),"")</f>
        <v/>
      </c>
    </row>
    <row r="30" spans="1:9" x14ac:dyDescent="0.15">
      <c r="A30" s="6"/>
      <c r="B30" s="2" t="str">
        <f t="shared" si="0"/>
        <v/>
      </c>
      <c r="C30" s="7"/>
      <c r="D30" s="8"/>
      <c r="E30" s="9"/>
      <c r="F30" s="2" t="str">
        <f>IFERROR(VLOOKUP(テーブル6[[#This Row],[No]],テーブル8[#All],2,FALSE),"")</f>
        <v/>
      </c>
      <c r="G30" s="6"/>
      <c r="H30" s="12" t="str">
        <f>IFERROR(VLOOKUP(テーブル6[[#This Row],[商品No]],テーブル9[#All],2,FALSE),"")</f>
        <v/>
      </c>
      <c r="I30" s="4" t="str">
        <f>IFERROR(VLOOKUP(テーブル6[[#This Row],[商品No]],テーブル9[#All],3,FALSE),"")</f>
        <v/>
      </c>
    </row>
    <row r="31" spans="1:9" x14ac:dyDescent="0.15">
      <c r="A31" s="6"/>
      <c r="B31" s="2" t="str">
        <f t="shared" si="0"/>
        <v/>
      </c>
      <c r="C31" s="7"/>
      <c r="D31" s="8"/>
      <c r="E31" s="9"/>
      <c r="F31" s="2" t="str">
        <f>IFERROR(VLOOKUP(テーブル6[[#This Row],[No]],テーブル8[#All],2,FALSE),"")</f>
        <v/>
      </c>
      <c r="G31" s="6"/>
      <c r="H31" s="12" t="str">
        <f>IFERROR(VLOOKUP(テーブル6[[#This Row],[商品No]],テーブル9[#All],2,FALSE),"")</f>
        <v/>
      </c>
      <c r="I31" s="4" t="str">
        <f>IFERROR(VLOOKUP(テーブル6[[#This Row],[商品No]],テーブル9[#All],3,FALSE),"")</f>
        <v/>
      </c>
    </row>
    <row r="32" spans="1:9" x14ac:dyDescent="0.15">
      <c r="A32" s="6"/>
      <c r="B32" s="2" t="str">
        <f t="shared" si="0"/>
        <v/>
      </c>
      <c r="C32" s="7"/>
      <c r="D32" s="8"/>
      <c r="E32" s="9"/>
      <c r="F32" s="2" t="str">
        <f>IFERROR(VLOOKUP(テーブル6[[#This Row],[No]],テーブル8[#All],2,FALSE),"")</f>
        <v/>
      </c>
      <c r="G32" s="6"/>
      <c r="H32" s="12" t="str">
        <f>IFERROR(VLOOKUP(テーブル6[[#This Row],[商品No]],テーブル9[#All],2,FALSE),"")</f>
        <v/>
      </c>
      <c r="I32" s="4" t="str">
        <f>IFERROR(VLOOKUP(テーブル6[[#This Row],[商品No]],テーブル9[#All],3,FALSE),"")</f>
        <v/>
      </c>
    </row>
    <row r="33" spans="1:9" x14ac:dyDescent="0.15">
      <c r="A33" s="6"/>
      <c r="B33" s="2" t="str">
        <f t="shared" si="0"/>
        <v/>
      </c>
      <c r="C33" s="7"/>
      <c r="D33" s="8"/>
      <c r="E33" s="9"/>
      <c r="F33" s="2" t="str">
        <f>IFERROR(VLOOKUP(テーブル6[[#This Row],[No]],テーブル8[#All],2,FALSE),"")</f>
        <v/>
      </c>
      <c r="G33" s="6"/>
      <c r="H33" s="12" t="str">
        <f>IFERROR(VLOOKUP(テーブル6[[#This Row],[商品No]],テーブル9[#All],2,FALSE),"")</f>
        <v/>
      </c>
      <c r="I33" s="4" t="str">
        <f>IFERROR(VLOOKUP(テーブル6[[#This Row],[商品No]],テーブル9[#All],3,FALSE),"")</f>
        <v/>
      </c>
    </row>
    <row r="34" spans="1:9" x14ac:dyDescent="0.15">
      <c r="A34" s="6"/>
      <c r="B34" s="2" t="str">
        <f t="shared" si="0"/>
        <v/>
      </c>
      <c r="C34" s="7"/>
      <c r="D34" s="8"/>
      <c r="E34" s="9"/>
      <c r="F34" s="2" t="str">
        <f>IFERROR(VLOOKUP(テーブル6[[#This Row],[No]],テーブル8[#All],2,FALSE),"")</f>
        <v/>
      </c>
      <c r="G34" s="6"/>
      <c r="H34" s="12" t="str">
        <f>IFERROR(VLOOKUP(テーブル6[[#This Row],[商品No]],テーブル9[#All],2,FALSE),"")</f>
        <v/>
      </c>
      <c r="I34" s="4" t="str">
        <f>IFERROR(VLOOKUP(テーブル6[[#This Row],[商品No]],テーブル9[#All],3,FALSE),"")</f>
        <v/>
      </c>
    </row>
    <row r="35" spans="1:9" x14ac:dyDescent="0.15">
      <c r="A35" s="6"/>
      <c r="B35" s="2" t="str">
        <f t="shared" si="0"/>
        <v/>
      </c>
      <c r="C35" s="7"/>
      <c r="D35" s="8"/>
      <c r="E35" s="9"/>
      <c r="F35" s="2" t="str">
        <f>IFERROR(VLOOKUP(テーブル6[[#This Row],[No]],テーブル8[#All],2,FALSE),"")</f>
        <v/>
      </c>
      <c r="G35" s="6"/>
      <c r="H35" s="12" t="str">
        <f>IFERROR(VLOOKUP(テーブル6[[#This Row],[商品No]],テーブル9[#All],2,FALSE),"")</f>
        <v/>
      </c>
      <c r="I35" s="4" t="str">
        <f>IFERROR(VLOOKUP(テーブル6[[#This Row],[商品No]],テーブル9[#All],3,FALSE),"")</f>
        <v/>
      </c>
    </row>
    <row r="36" spans="1:9" x14ac:dyDescent="0.15">
      <c r="A36" s="6"/>
      <c r="B36" s="2" t="str">
        <f t="shared" si="0"/>
        <v/>
      </c>
      <c r="C36" s="7"/>
      <c r="D36" s="8"/>
      <c r="E36" s="9"/>
      <c r="F36" s="2" t="str">
        <f>IFERROR(VLOOKUP(テーブル6[[#This Row],[No]],テーブル8[#All],2,FALSE),"")</f>
        <v/>
      </c>
      <c r="G36" s="6"/>
      <c r="H36" s="12" t="str">
        <f>IFERROR(VLOOKUP(テーブル6[[#This Row],[商品No]],テーブル9[#All],2,FALSE),"")</f>
        <v/>
      </c>
      <c r="I36" s="4" t="str">
        <f>IFERROR(VLOOKUP(テーブル6[[#This Row],[商品No]],テーブル9[#All],3,FALSE),"")</f>
        <v/>
      </c>
    </row>
    <row r="37" spans="1:9" x14ac:dyDescent="0.15">
      <c r="A37" s="6"/>
      <c r="B37" s="2" t="str">
        <f t="shared" si="0"/>
        <v/>
      </c>
      <c r="C37" s="7"/>
      <c r="D37" s="8"/>
      <c r="E37" s="9"/>
      <c r="F37" s="2" t="str">
        <f>IFERROR(VLOOKUP(テーブル6[[#This Row],[No]],テーブル8[#All],2,FALSE),"")</f>
        <v/>
      </c>
      <c r="G37" s="6"/>
      <c r="H37" s="12" t="str">
        <f>IFERROR(VLOOKUP(テーブル6[[#This Row],[商品No]],テーブル9[#All],2,FALSE),"")</f>
        <v/>
      </c>
      <c r="I37" s="4" t="str">
        <f>IFERROR(VLOOKUP(テーブル6[[#This Row],[商品No]],テーブル9[#All],3,FALSE),"")</f>
        <v/>
      </c>
    </row>
    <row r="38" spans="1:9" x14ac:dyDescent="0.15">
      <c r="A38" s="6"/>
      <c r="B38" s="2" t="str">
        <f t="shared" si="0"/>
        <v/>
      </c>
      <c r="C38" s="7"/>
      <c r="D38" s="8"/>
      <c r="E38" s="9"/>
      <c r="F38" s="2" t="str">
        <f>IFERROR(VLOOKUP(テーブル6[[#This Row],[No]],テーブル8[#All],2,FALSE),"")</f>
        <v/>
      </c>
      <c r="G38" s="6"/>
      <c r="H38" s="12" t="str">
        <f>IFERROR(VLOOKUP(テーブル6[[#This Row],[商品No]],テーブル9[#All],2,FALSE),"")</f>
        <v/>
      </c>
      <c r="I38" s="4" t="str">
        <f>IFERROR(VLOOKUP(テーブル6[[#This Row],[商品No]],テーブル9[#All],3,FALSE),"")</f>
        <v/>
      </c>
    </row>
    <row r="39" spans="1:9" x14ac:dyDescent="0.15">
      <c r="A39" s="6"/>
      <c r="B39" s="2" t="str">
        <f t="shared" si="0"/>
        <v/>
      </c>
      <c r="C39" s="7"/>
      <c r="D39" s="8"/>
      <c r="E39" s="9"/>
      <c r="F39" s="2" t="str">
        <f>IFERROR(VLOOKUP(テーブル6[[#This Row],[No]],テーブル8[#All],2,FALSE),"")</f>
        <v/>
      </c>
      <c r="G39" s="6"/>
      <c r="H39" s="12" t="str">
        <f>IFERROR(VLOOKUP(テーブル6[[#This Row],[商品No]],テーブル9[#All],2,FALSE),"")</f>
        <v/>
      </c>
      <c r="I39" s="4" t="str">
        <f>IFERROR(VLOOKUP(テーブル6[[#This Row],[商品No]],テーブル9[#All],3,FALSE),"")</f>
        <v/>
      </c>
    </row>
    <row r="40" spans="1:9" x14ac:dyDescent="0.15">
      <c r="A40" s="6"/>
      <c r="B40" s="2" t="str">
        <f t="shared" si="0"/>
        <v/>
      </c>
      <c r="C40" s="7"/>
      <c r="D40" s="8"/>
      <c r="E40" s="9"/>
      <c r="F40" s="2" t="str">
        <f>IFERROR(VLOOKUP(テーブル6[[#This Row],[No]],テーブル8[#All],2,FALSE),"")</f>
        <v/>
      </c>
      <c r="G40" s="6"/>
      <c r="H40" s="12" t="str">
        <f>IFERROR(VLOOKUP(テーブル6[[#This Row],[商品No]],テーブル9[#All],2,FALSE),"")</f>
        <v/>
      </c>
      <c r="I40" s="4" t="str">
        <f>IFERROR(VLOOKUP(テーブル6[[#This Row],[商品No]],テーブル9[#All],3,FALSE),"")</f>
        <v/>
      </c>
    </row>
  </sheetData>
  <sheetProtection sheet="1" objects="1" scenarios="1"/>
  <mergeCells count="3">
    <mergeCell ref="E2:F2"/>
    <mergeCell ref="G2:I2"/>
    <mergeCell ref="A2:D2"/>
  </mergeCells>
  <phoneticPr fontId="1"/>
  <dataValidations count="7">
    <dataValidation type="textLength" errorStyle="warning" imeMode="hiragana" showInputMessage="1" showErrorMessage="1" errorTitle="入力ミス？" error="名字＋空白＋名前　と入力してください。" prompt="名字と名前の間に空白" sqref="A4:A1048576">
      <formula1>3</formula1>
      <formula2>20</formula2>
    </dataValidation>
    <dataValidation type="textLength" errorStyle="warning" imeMode="fullKatakana" allowBlank="1" showInputMessage="1" showErrorMessage="1" errorTitle="入力ミス？" error="全角カタカナで、名字＋空白＋名前　と入力してください。" prompt="名字と名前の間に空白" sqref="B4:B1048576">
      <formula1>3</formula1>
      <formula2>30</formula2>
    </dataValidation>
    <dataValidation type="whole" imeMode="off" allowBlank="1" showInputMessage="1" showErrorMessage="1" prompt="男=1_x000a_女=2" sqref="C4:C1048576">
      <formula1>1</formula1>
      <formula2>2</formula2>
    </dataValidation>
    <dataValidation imeMode="off" allowBlank="1" showInputMessage="1" showErrorMessage="1" prompt="ハイフンなし" sqref="D4:D1048576"/>
    <dataValidation type="whole" imeMode="off" allowBlank="1" showInputMessage="1" showErrorMessage="1" errorTitle="入力ミス？" error="金額を入力します。" sqref="I4:I40">
      <formula1>0</formula1>
      <formula2>1000000</formula2>
    </dataValidation>
    <dataValidation type="whole" imeMode="off" operator="greaterThanOrEqual" allowBlank="1" showInputMessage="1" showErrorMessage="1" sqref="E4:E1048576">
      <formula1>1</formula1>
    </dataValidation>
    <dataValidation type="whole" imeMode="off" operator="greaterThanOrEqual" allowBlank="1" showInputMessage="1" showErrorMessage="1" sqref="G4:G1048576">
      <formula1>1</formula1>
    </dataValidation>
  </dataValidation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A8" sqref="A8"/>
    </sheetView>
  </sheetViews>
  <sheetFormatPr defaultRowHeight="13.5" x14ac:dyDescent="0.15"/>
  <cols>
    <col min="1" max="1" width="5.625" customWidth="1"/>
    <col min="3" max="3" width="13.625" bestFit="1" customWidth="1"/>
    <col min="4" max="4" width="8.25" bestFit="1" customWidth="1"/>
    <col min="5" max="5" width="13.625" style="2" bestFit="1" customWidth="1"/>
    <col min="6" max="6" width="13.625" style="11" bestFit="1" customWidth="1"/>
  </cols>
  <sheetData>
    <row r="1" spans="1:6" x14ac:dyDescent="0.15">
      <c r="A1" s="2" t="s">
        <v>19</v>
      </c>
      <c r="B1" t="s">
        <v>4</v>
      </c>
      <c r="D1" s="2" t="s">
        <v>21</v>
      </c>
      <c r="E1" s="2" t="s">
        <v>5</v>
      </c>
      <c r="F1" s="11" t="s">
        <v>31</v>
      </c>
    </row>
    <row r="2" spans="1:6" x14ac:dyDescent="0.15">
      <c r="A2" s="2">
        <v>1</v>
      </c>
      <c r="B2" t="s">
        <v>9</v>
      </c>
      <c r="D2" s="2">
        <v>1</v>
      </c>
      <c r="E2" s="2" t="s">
        <v>10</v>
      </c>
      <c r="F2" s="11">
        <v>150000</v>
      </c>
    </row>
    <row r="3" spans="1:6" x14ac:dyDescent="0.15">
      <c r="A3" s="2">
        <v>2</v>
      </c>
      <c r="B3" t="s">
        <v>12</v>
      </c>
      <c r="D3" s="2">
        <v>2</v>
      </c>
      <c r="E3" s="2" t="s">
        <v>13</v>
      </c>
      <c r="F3" s="11">
        <v>230000</v>
      </c>
    </row>
    <row r="4" spans="1:6" x14ac:dyDescent="0.15">
      <c r="A4" s="2">
        <v>3</v>
      </c>
      <c r="B4" t="s">
        <v>15</v>
      </c>
      <c r="D4">
        <v>3</v>
      </c>
      <c r="E4" s="2" t="s">
        <v>23</v>
      </c>
      <c r="F4" s="11">
        <v>80000</v>
      </c>
    </row>
    <row r="5" spans="1:6" x14ac:dyDescent="0.15">
      <c r="A5" s="2">
        <v>4</v>
      </c>
      <c r="B5" t="s">
        <v>16</v>
      </c>
      <c r="D5">
        <v>4</v>
      </c>
      <c r="E5" s="2" t="s">
        <v>24</v>
      </c>
      <c r="F5" s="11">
        <v>90000</v>
      </c>
    </row>
    <row r="6" spans="1:6" x14ac:dyDescent="0.15">
      <c r="A6" s="2">
        <v>5</v>
      </c>
      <c r="B6" s="2" t="s">
        <v>26</v>
      </c>
      <c r="D6" s="2">
        <v>5</v>
      </c>
      <c r="E6" s="2" t="s">
        <v>25</v>
      </c>
      <c r="F6" s="11">
        <v>170000</v>
      </c>
    </row>
    <row r="7" spans="1:6" x14ac:dyDescent="0.15">
      <c r="A7" s="2">
        <v>6</v>
      </c>
      <c r="B7" s="2" t="s">
        <v>27</v>
      </c>
    </row>
  </sheetData>
  <phoneticPr fontId="1"/>
  <dataValidations count="2">
    <dataValidation imeMode="off" allowBlank="1" showInputMessage="1" showErrorMessage="1" sqref="D1:E1048576 A1:A1048576 F1:F1048576"/>
    <dataValidation imeMode="hiragana" allowBlank="1" showInputMessage="1" showErrorMessage="1" sqref="B1:B1048576"/>
  </dataValidation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</vt:lpstr>
      <vt:lpstr>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nory</dc:creator>
  <cp:lastModifiedBy>nory</cp:lastModifiedBy>
  <dcterms:created xsi:type="dcterms:W3CDTF">2014-04-21T12:12:17Z</dcterms:created>
  <dcterms:modified xsi:type="dcterms:W3CDTF">2014-04-27T12:59:29Z</dcterms:modified>
</cp:coreProperties>
</file>